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60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52511"/>
</workbook>
</file>

<file path=xl/calcChain.xml><?xml version="1.0" encoding="utf-8"?>
<calcChain xmlns="http://schemas.openxmlformats.org/spreadsheetml/2006/main">
  <c r="B6" i="2"/>
  <c r="C3" i="1"/>
  <c r="Q7" l="1"/>
  <c r="Q8"/>
  <c r="Q9"/>
  <c r="Q10"/>
  <c r="Q11"/>
  <c r="Q12"/>
  <c r="Q13"/>
  <c r="Q14"/>
  <c r="Q17"/>
  <c r="Q18"/>
  <c r="Q19"/>
  <c r="Q20"/>
  <c r="Q21"/>
  <c r="Q22"/>
  <c r="Q23"/>
  <c r="Q24"/>
  <c r="Q25"/>
  <c r="Q26"/>
  <c r="Q27"/>
  <c r="Q28"/>
  <c r="Q29"/>
  <c r="Q32"/>
  <c r="Q6"/>
  <c r="G32"/>
  <c r="G7"/>
  <c r="G8"/>
  <c r="G9"/>
  <c r="G10"/>
  <c r="G11"/>
  <c r="G12"/>
  <c r="G13"/>
  <c r="G14"/>
  <c r="G18"/>
  <c r="G19"/>
  <c r="G20"/>
  <c r="G21"/>
  <c r="G22"/>
  <c r="G23"/>
  <c r="G24"/>
  <c r="G25"/>
  <c r="G26"/>
  <c r="G27"/>
  <c r="G28"/>
  <c r="G29"/>
  <c r="G6"/>
  <c r="D65" i="5" l="1"/>
  <c r="C65"/>
  <c r="J12" i="4"/>
  <c r="J13"/>
  <c r="J14"/>
  <c r="I12"/>
  <c r="I13"/>
  <c r="I14"/>
  <c r="C12"/>
  <c r="C13"/>
  <c r="C14"/>
  <c r="B12"/>
  <c r="B13"/>
  <c r="B14"/>
  <c r="L22" i="6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E12"/>
  <c r="E13"/>
  <c r="E14"/>
  <c r="E15"/>
  <c r="E16"/>
  <c r="E17"/>
  <c r="E18"/>
  <c r="E19"/>
  <c r="E20"/>
  <c r="E21"/>
  <c r="E22"/>
  <c r="D12"/>
  <c r="D13"/>
  <c r="D14"/>
  <c r="D15"/>
  <c r="D16"/>
  <c r="D17"/>
  <c r="D18"/>
  <c r="D19"/>
  <c r="D20"/>
  <c r="D21"/>
  <c r="D22"/>
  <c r="B12"/>
  <c r="B13"/>
  <c r="B14"/>
  <c r="B15"/>
  <c r="B16"/>
  <c r="B17"/>
  <c r="B18"/>
  <c r="B19"/>
  <c r="B20"/>
  <c r="B21"/>
  <c r="B22"/>
  <c r="E11"/>
  <c r="D11"/>
  <c r="B11"/>
  <c r="B7"/>
  <c r="J7"/>
  <c r="F7"/>
  <c r="I6"/>
  <c r="F6"/>
  <c r="B6"/>
  <c r="L15" i="7"/>
  <c r="L16"/>
  <c r="L17"/>
  <c r="L18"/>
  <c r="L19"/>
  <c r="L20"/>
  <c r="L21"/>
  <c r="L22"/>
  <c r="L13"/>
  <c r="L14"/>
  <c r="K22"/>
  <c r="K21"/>
  <c r="K20"/>
  <c r="K19"/>
  <c r="K18"/>
  <c r="K17"/>
  <c r="K16"/>
  <c r="K15"/>
  <c r="K14"/>
  <c r="K13"/>
  <c r="I22"/>
  <c r="I21"/>
  <c r="I20"/>
  <c r="I19"/>
  <c r="I18"/>
  <c r="I17"/>
  <c r="I16"/>
  <c r="I15"/>
  <c r="I14"/>
  <c r="I13"/>
  <c r="L12"/>
  <c r="K12"/>
  <c r="I12"/>
  <c r="L11"/>
  <c r="K11"/>
  <c r="I11"/>
  <c r="E12"/>
  <c r="E13"/>
  <c r="E14"/>
  <c r="E15"/>
  <c r="E16"/>
  <c r="E17"/>
  <c r="E18"/>
  <c r="E19"/>
  <c r="E20"/>
  <c r="E21"/>
  <c r="E22"/>
  <c r="D12"/>
  <c r="D13"/>
  <c r="D14"/>
  <c r="D15"/>
  <c r="D16"/>
  <c r="D17"/>
  <c r="D18"/>
  <c r="D19"/>
  <c r="D20"/>
  <c r="D21"/>
  <c r="D22"/>
  <c r="B12"/>
  <c r="B13"/>
  <c r="B14"/>
  <c r="B15"/>
  <c r="B16"/>
  <c r="B17"/>
  <c r="B18"/>
  <c r="B19"/>
  <c r="B20"/>
  <c r="B21"/>
  <c r="B22"/>
  <c r="E11"/>
  <c r="D11"/>
  <c r="B11"/>
  <c r="I6" l="1"/>
  <c r="J7"/>
  <c r="F7"/>
  <c r="B7"/>
  <c r="F6"/>
  <c r="B6"/>
  <c r="F13" i="3"/>
  <c r="F14"/>
  <c r="F15"/>
  <c r="F16"/>
  <c r="F17"/>
  <c r="F18"/>
  <c r="F19"/>
  <c r="F20"/>
  <c r="F12"/>
  <c r="D13"/>
  <c r="D14"/>
  <c r="D15"/>
  <c r="D16"/>
  <c r="D17"/>
  <c r="D18"/>
  <c r="D19"/>
  <c r="D20"/>
  <c r="D12"/>
  <c r="B13"/>
  <c r="B14"/>
  <c r="B15"/>
  <c r="B16"/>
  <c r="B17"/>
  <c r="B18"/>
  <c r="B19"/>
  <c r="B20"/>
  <c r="B12"/>
  <c r="B7"/>
  <c r="I7"/>
  <c r="F7"/>
  <c r="G6"/>
  <c r="F6"/>
  <c r="B6"/>
  <c r="B18" i="2"/>
  <c r="D18"/>
  <c r="F18"/>
  <c r="B19"/>
  <c r="D19"/>
  <c r="F19"/>
  <c r="B20"/>
  <c r="D20"/>
  <c r="F20"/>
  <c r="F13"/>
  <c r="F14"/>
  <c r="F15"/>
  <c r="F16"/>
  <c r="F17"/>
  <c r="F12"/>
  <c r="D13"/>
  <c r="D14"/>
  <c r="D15"/>
  <c r="D16"/>
  <c r="D17"/>
  <c r="D12"/>
  <c r="B13"/>
  <c r="B14"/>
  <c r="B15"/>
  <c r="B16"/>
  <c r="B17"/>
  <c r="B12"/>
  <c r="F6"/>
  <c r="G6"/>
  <c r="I7" i="4"/>
  <c r="J7"/>
  <c r="I8"/>
  <c r="J8"/>
  <c r="I9"/>
  <c r="J9"/>
  <c r="I10"/>
  <c r="J10"/>
  <c r="I11"/>
  <c r="J11"/>
  <c r="J6"/>
  <c r="I6"/>
  <c r="B7"/>
  <c r="C7"/>
  <c r="B8"/>
  <c r="C8"/>
  <c r="B9"/>
  <c r="C9"/>
  <c r="B10"/>
  <c r="C10"/>
  <c r="B11"/>
  <c r="C11"/>
  <c r="C6"/>
  <c r="B6"/>
  <c r="I7" i="2"/>
  <c r="F7"/>
  <c r="B7"/>
  <c r="M3" i="1"/>
  <c r="J2" i="4" l="1"/>
  <c r="P6" i="1"/>
  <c r="P7"/>
  <c r="P8"/>
  <c r="P9"/>
  <c r="P10"/>
  <c r="P11"/>
  <c r="P12"/>
  <c r="P13"/>
  <c r="P14"/>
  <c r="P17"/>
  <c r="P18"/>
  <c r="P19"/>
  <c r="P20"/>
  <c r="P21"/>
  <c r="P22"/>
  <c r="P23"/>
  <c r="P24"/>
  <c r="P25"/>
  <c r="P26"/>
  <c r="P27"/>
  <c r="P28"/>
  <c r="P29"/>
  <c r="P32"/>
  <c r="C2" i="4"/>
  <c r="F6" i="1"/>
  <c r="F32"/>
  <c r="F7"/>
  <c r="F8"/>
  <c r="F9"/>
  <c r="F10"/>
  <c r="F11"/>
  <c r="F12"/>
  <c r="F13"/>
  <c r="F14"/>
  <c r="F18"/>
  <c r="F19"/>
  <c r="F20"/>
  <c r="F21"/>
  <c r="F22"/>
  <c r="F23"/>
  <c r="F24"/>
  <c r="F25"/>
  <c r="F26"/>
  <c r="F27"/>
  <c r="F28"/>
  <c r="F29"/>
</calcChain>
</file>

<file path=xl/sharedStrings.xml><?xml version="1.0" encoding="utf-8"?>
<sst xmlns="http://schemas.openxmlformats.org/spreadsheetml/2006/main" count="766" uniqueCount="485">
  <si>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</si>
  <si>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</si>
  <si>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</si>
  <si>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</si>
  <si>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</si>
  <si>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</si>
  <si>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</si>
  <si>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</si>
  <si>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</si>
  <si>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</si>
  <si>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</si>
  <si>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</si>
  <si>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</si>
  <si>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</si>
  <si>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</si>
  <si>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</si>
  <si>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</si>
  <si>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</si>
  <si>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</si>
  <si>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</si>
  <si>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</si>
  <si>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</si>
  <si>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</si>
  <si>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</si>
  <si>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</si>
  <si>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</si>
  <si>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</si>
  <si>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</si>
  <si>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</si>
  <si>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861-0304</t>
  </si>
  <si>
    <t>0968-46-3191</t>
  </si>
  <si>
    <t>専門委員長</t>
  </si>
  <si>
    <t>秋吉　博之</t>
    <rPh sb="0" eb="2">
      <t>アキヨシ</t>
    </rPh>
    <rPh sb="3" eb="4">
      <t>ハク</t>
    </rPh>
    <rPh sb="4" eb="5">
      <t>コレ</t>
    </rPh>
    <phoneticPr fontId="3"/>
  </si>
  <si>
    <t>鹿本商工高等学校</t>
    <rPh sb="0" eb="2">
      <t>カモト</t>
    </rPh>
    <rPh sb="2" eb="3">
      <t>ショウ</t>
    </rPh>
    <rPh sb="3" eb="4">
      <t>コウ</t>
    </rPh>
    <phoneticPr fontId="3"/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</si>
  <si>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</si>
  <si>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</si>
  <si>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</si>
  <si>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862-0953</t>
  </si>
  <si>
    <t>096-383-2105</t>
  </si>
  <si>
    <t>熊本市中央区上京塚町5番1号</t>
    <rPh sb="3" eb="6">
      <t>チュウオウク</t>
    </rPh>
    <phoneticPr fontId="3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</si>
  <si>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</si>
  <si>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</si>
  <si>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</si>
  <si>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860-8082</t>
  </si>
  <si>
    <t>096-338-1110</t>
  </si>
  <si>
    <t>熊本市北区兎谷3丁目5番1号</t>
    <rPh sb="3" eb="5">
      <t>キタク</t>
    </rPh>
    <phoneticPr fontId="3"/>
  </si>
  <si>
    <t>〃</t>
  </si>
  <si>
    <t>松本　秀一</t>
  </si>
  <si>
    <t>宇土高等学校</t>
    <rPh sb="0" eb="2">
      <t>ウト</t>
    </rPh>
    <phoneticPr fontId="3"/>
  </si>
  <si>
    <t>869-0454</t>
  </si>
  <si>
    <t>0964-22-0043</t>
  </si>
  <si>
    <t>宇土市古城町63番地</t>
  </si>
  <si>
    <t>稲津　英隆</t>
    <rPh sb="0" eb="2">
      <t>イナツ</t>
    </rPh>
    <rPh sb="3" eb="4">
      <t>エイ</t>
    </rPh>
    <rPh sb="4" eb="5">
      <t>タカ</t>
    </rPh>
    <phoneticPr fontId="3"/>
  </si>
  <si>
    <t>八代工業高等学校</t>
    <rPh sb="0" eb="2">
      <t>ヤツシロ</t>
    </rPh>
    <rPh sb="2" eb="4">
      <t>コウギョウ</t>
    </rPh>
    <rPh sb="4" eb="6">
      <t>コウトウ</t>
    </rPh>
    <phoneticPr fontId="3"/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</si>
  <si>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</si>
  <si>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</si>
  <si>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</si>
  <si>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</si>
  <si>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</si>
  <si>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</si>
  <si>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</si>
  <si>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</si>
  <si>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</si>
  <si>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</si>
  <si>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</si>
  <si>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3"/>
  </si>
  <si>
    <t>096-343-6195</t>
  </si>
  <si>
    <t>096-346-8943</t>
  </si>
  <si>
    <t>石川　　誠</t>
    <rPh sb="0" eb="2">
      <t>イシカワ</t>
    </rPh>
    <phoneticPr fontId="3"/>
  </si>
  <si>
    <t>熊本</t>
  </si>
  <si>
    <t>862-0972</t>
  </si>
  <si>
    <t>熊本市中央区新大江1丁目8番地</t>
    <rPh sb="3" eb="6">
      <t>チュウオウク</t>
    </rPh>
    <phoneticPr fontId="3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</si>
  <si>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</si>
  <si>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</si>
  <si>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</si>
  <si>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</si>
  <si>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3"/>
  </si>
  <si>
    <t>096-354-4933</t>
  </si>
  <si>
    <t>096-324-0748</t>
  </si>
  <si>
    <t>藤本　　睦</t>
    <rPh sb="0" eb="2">
      <t>フジモト</t>
    </rPh>
    <rPh sb="4" eb="5">
      <t>ムツ</t>
    </rPh>
    <phoneticPr fontId="3"/>
  </si>
  <si>
    <t>第二</t>
  </si>
  <si>
    <t>862-0901</t>
  </si>
  <si>
    <t>熊本市東区東町3丁目13番1号</t>
    <rPh sb="3" eb="5">
      <t>ヒガシク</t>
    </rPh>
    <phoneticPr fontId="3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</si>
  <si>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</si>
  <si>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</si>
  <si>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3"/>
  </si>
  <si>
    <t>熊本西</t>
  </si>
  <si>
    <t>860-0067</t>
  </si>
  <si>
    <t>熊本市西区城山大塘町645番地</t>
    <rPh sb="3" eb="5">
      <t>ニシク</t>
    </rPh>
    <phoneticPr fontId="3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</si>
  <si>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</si>
  <si>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</si>
  <si>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</si>
  <si>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</si>
  <si>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</si>
  <si>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</si>
  <si>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3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</si>
  <si>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</si>
  <si>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</si>
  <si>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</si>
  <si>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</si>
  <si>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3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</si>
  <si>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</si>
  <si>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</si>
  <si>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</si>
  <si>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</si>
  <si>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</si>
  <si>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</si>
  <si>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3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</si>
  <si>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</si>
  <si>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</si>
  <si>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</si>
  <si>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</si>
  <si>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3"/>
  </si>
  <si>
    <t>096-343-0236</t>
  </si>
  <si>
    <t>096-344-7289</t>
  </si>
  <si>
    <t>千原台</t>
    <rPh sb="0" eb="3">
      <t>チハラダイ</t>
    </rPh>
    <phoneticPr fontId="3"/>
  </si>
  <si>
    <t>860-0073</t>
  </si>
  <si>
    <t>熊本市西区島崎2丁目37番1号</t>
    <rPh sb="3" eb="5">
      <t>ニシク</t>
    </rPh>
    <rPh sb="5" eb="7">
      <t>シマサキ</t>
    </rPh>
    <phoneticPr fontId="3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</si>
  <si>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</si>
  <si>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</si>
  <si>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</si>
  <si>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</si>
  <si>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3"/>
  </si>
  <si>
    <t>096-364-6134</t>
  </si>
  <si>
    <t>096-363-2576</t>
  </si>
  <si>
    <t>白澤不二夫</t>
    <rPh sb="0" eb="2">
      <t>シラサワ</t>
    </rPh>
    <rPh sb="2" eb="4">
      <t>フジ</t>
    </rPh>
    <rPh sb="4" eb="5">
      <t>オ</t>
    </rPh>
    <phoneticPr fontId="3"/>
  </si>
  <si>
    <t>鎮西</t>
  </si>
  <si>
    <t>862-0976</t>
  </si>
  <si>
    <t>熊本市中央区九品寺3丁目1番1号</t>
    <rPh sb="3" eb="6">
      <t>チュウオウク</t>
    </rPh>
    <phoneticPr fontId="3"/>
  </si>
  <si>
    <t>096-364-8176</t>
  </si>
  <si>
    <t>096-364-8182</t>
  </si>
  <si>
    <t>森下　京子</t>
    <rPh sb="0" eb="2">
      <t>モリシタ</t>
    </rPh>
    <rPh sb="3" eb="5">
      <t>キョウコ</t>
    </rPh>
    <phoneticPr fontId="3"/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</si>
  <si>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</si>
  <si>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</si>
  <si>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</si>
  <si>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</si>
  <si>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3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</si>
  <si>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</si>
  <si>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</si>
  <si>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3"/>
  </si>
  <si>
    <t>学園大付属</t>
    <rPh sb="4" eb="5">
      <t>ゾク</t>
    </rPh>
    <phoneticPr fontId="3"/>
  </si>
  <si>
    <t>862-0971</t>
  </si>
  <si>
    <t>熊本市中央区大江2丁目5番1号</t>
    <rPh sb="3" eb="6">
      <t>チュウオウク</t>
    </rPh>
    <phoneticPr fontId="3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</si>
  <si>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</si>
  <si>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</si>
  <si>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</si>
  <si>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東海大星翔</t>
    <rPh sb="3" eb="4">
      <t>ホシ</t>
    </rPh>
    <rPh sb="4" eb="5">
      <t>ショウ</t>
    </rPh>
    <phoneticPr fontId="3"/>
  </si>
  <si>
    <t>862-0970</t>
  </si>
  <si>
    <t>熊本市東区渡鹿9丁目1番1号</t>
    <rPh sb="3" eb="5">
      <t>ヒガシク</t>
    </rPh>
    <phoneticPr fontId="3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</si>
  <si>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</si>
  <si>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</si>
  <si>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</si>
  <si>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</si>
  <si>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3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</si>
  <si>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</si>
  <si>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</si>
  <si>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</si>
  <si>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</si>
  <si>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3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</si>
  <si>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</si>
  <si>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</si>
  <si>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</si>
  <si>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</si>
  <si>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3"/>
  </si>
  <si>
    <t>096-343-3246</t>
  </si>
  <si>
    <t>096-343-3455</t>
  </si>
  <si>
    <t>860-8557</t>
  </si>
  <si>
    <t>熊本市中央区上林町3番18号</t>
    <rPh sb="3" eb="6">
      <t>チュウオウク</t>
    </rPh>
    <phoneticPr fontId="3"/>
  </si>
  <si>
    <t>096-354-5355</t>
  </si>
  <si>
    <t>096-324-7292</t>
  </si>
  <si>
    <t>原田　晋吾</t>
    <rPh sb="0" eb="2">
      <t>ハラダ</t>
    </rPh>
    <rPh sb="3" eb="5">
      <t>シンゴ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</si>
  <si>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</si>
  <si>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</si>
  <si>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文徳</t>
  </si>
  <si>
    <t>860-0082</t>
  </si>
  <si>
    <t>熊本市西区池田4丁目22番2号</t>
    <rPh sb="3" eb="5">
      <t>ニシク</t>
    </rPh>
    <phoneticPr fontId="3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</si>
  <si>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</si>
  <si>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</si>
  <si>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</si>
  <si>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3"/>
  </si>
  <si>
    <t>864-0041</t>
  </si>
  <si>
    <t>荒尾市荒尾2620番地の1</t>
  </si>
  <si>
    <t>0968-63-0384</t>
  </si>
  <si>
    <t>0968-63-0385</t>
  </si>
  <si>
    <t>生田　栄二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</si>
  <si>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</si>
  <si>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</si>
  <si>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</si>
  <si>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</si>
  <si>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</si>
  <si>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</si>
  <si>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3"/>
  </si>
  <si>
    <t>玉名工業</t>
  </si>
  <si>
    <t>869-0295</t>
  </si>
  <si>
    <t>玉名市岱明町下前原368番地</t>
    <rPh sb="2" eb="3">
      <t>シ</t>
    </rPh>
    <phoneticPr fontId="3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</si>
  <si>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</si>
  <si>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</si>
  <si>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</si>
  <si>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</si>
  <si>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3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</si>
  <si>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</si>
  <si>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</si>
  <si>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</si>
  <si>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</si>
  <si>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</si>
  <si>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</si>
  <si>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</si>
  <si>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</si>
  <si>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3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</si>
  <si>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</si>
  <si>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</si>
  <si>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</si>
  <si>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</si>
  <si>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</si>
  <si>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</si>
  <si>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</si>
  <si>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</si>
  <si>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</si>
  <si>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</si>
  <si>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</si>
  <si>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</si>
  <si>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</si>
  <si>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</si>
  <si>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</si>
  <si>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</si>
  <si>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</si>
  <si>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</si>
  <si>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</si>
  <si>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</si>
  <si>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</si>
  <si>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</si>
  <si>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</si>
  <si>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</si>
  <si>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</si>
  <si>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</si>
  <si>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</si>
  <si>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</si>
  <si>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</si>
  <si>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</si>
  <si>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</si>
  <si>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</si>
  <si>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</si>
  <si>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</si>
  <si>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</si>
  <si>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</si>
  <si>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</si>
  <si>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</si>
  <si>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</si>
  <si>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</si>
  <si>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</si>
  <si>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</si>
  <si>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</si>
  <si>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</si>
  <si>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</si>
  <si>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</si>
  <si>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</si>
  <si>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</si>
  <si>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</si>
  <si>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</si>
  <si>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</si>
  <si>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松本　秀一</t>
    <rPh sb="0" eb="2">
      <t>マツモト</t>
    </rPh>
    <rPh sb="3" eb="4">
      <t>シュウ</t>
    </rPh>
    <rPh sb="4" eb="5">
      <t>イチ</t>
    </rPh>
    <phoneticPr fontId="3"/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</si>
  <si>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</si>
  <si>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</si>
  <si>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</si>
  <si>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</si>
  <si>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</si>
  <si>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</si>
  <si>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</si>
  <si>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</si>
  <si>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</si>
  <si>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</si>
  <si>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</si>
  <si>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</si>
  <si>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</si>
  <si>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</si>
  <si>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</si>
  <si>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</si>
  <si>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</si>
  <si>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3"/>
  </si>
  <si>
    <t>森　　雅城</t>
    <rPh sb="0" eb="1">
      <t>モリ</t>
    </rPh>
    <rPh sb="3" eb="4">
      <t>ガ</t>
    </rPh>
    <rPh sb="4" eb="5">
      <t>ジョウ</t>
    </rPh>
    <phoneticPr fontId="3"/>
  </si>
  <si>
    <t>八代白百合</t>
  </si>
  <si>
    <t>八代市井上町727-1番地</t>
    <rPh sb="3" eb="5">
      <t>イノウエ</t>
    </rPh>
    <phoneticPr fontId="3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</si>
  <si>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</si>
  <si>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</si>
  <si>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</si>
  <si>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</si>
  <si>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3"/>
  </si>
  <si>
    <t>水俣市洗切町11番1号</t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</si>
  <si>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</si>
  <si>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</si>
  <si>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</si>
  <si>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</si>
  <si>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3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</si>
  <si>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</si>
  <si>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</si>
  <si>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</si>
  <si>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</si>
  <si>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3"/>
  </si>
  <si>
    <t>0969-23-2330</t>
  </si>
  <si>
    <t>0969-23-2105</t>
  </si>
  <si>
    <t>863-0002</t>
  </si>
  <si>
    <t>天草市本渡町本戸馬場495番地</t>
    <rPh sb="0" eb="2">
      <t>アマクサ</t>
    </rPh>
    <phoneticPr fontId="3"/>
  </si>
  <si>
    <t>0969-23-2141</t>
  </si>
  <si>
    <t>0969-23-0784</t>
  </si>
  <si>
    <t>861-1102</t>
  </si>
  <si>
    <t>合志市須屋2659-2番地</t>
    <rPh sb="2" eb="3">
      <t>シ</t>
    </rPh>
    <phoneticPr fontId="3"/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</si>
  <si>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</si>
  <si>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</si>
  <si>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</si>
  <si>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</si>
  <si>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</si>
  <si>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</si>
  <si>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</si>
  <si>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</si>
  <si>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</si>
  <si>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</si>
  <si>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</si>
  <si>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</si>
  <si>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</si>
  <si>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</si>
  <si>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</si>
  <si>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</si>
  <si>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</si>
  <si>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</si>
  <si>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</si>
  <si>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</si>
  <si>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</si>
  <si>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</si>
  <si>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</si>
  <si>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</si>
  <si>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</si>
  <si>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</si>
  <si>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</si>
  <si>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</si>
  <si>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</si>
  <si>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</si>
  <si>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</si>
  <si>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</si>
  <si>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</si>
  <si>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</si>
  <si>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</si>
  <si>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</si>
  <si>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</si>
  <si>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</si>
  <si>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</si>
  <si>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</si>
  <si>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</si>
  <si>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</si>
  <si>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</si>
  <si>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</si>
  <si>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</si>
  <si>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</si>
  <si>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</si>
  <si>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</si>
  <si>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</si>
  <si>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</si>
  <si>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</si>
  <si>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</si>
  <si>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</si>
  <si>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</si>
  <si>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</si>
  <si>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</si>
  <si>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</si>
  <si>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</si>
  <si>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</si>
  <si>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862-0971</t>
    <phoneticPr fontId="1"/>
  </si>
  <si>
    <t>096-371-2551</t>
    <phoneticPr fontId="1"/>
  </si>
  <si>
    <t>畠中　大典</t>
    <rPh sb="0" eb="2">
      <t>ハタナカ</t>
    </rPh>
    <rPh sb="3" eb="5">
      <t>ダイスケ</t>
    </rPh>
    <phoneticPr fontId="3"/>
  </si>
  <si>
    <t>原　暢</t>
    <rPh sb="0" eb="1">
      <t>ハラ</t>
    </rPh>
    <rPh sb="2" eb="3">
      <t>トオル</t>
    </rPh>
    <phoneticPr fontId="3"/>
  </si>
  <si>
    <t>竹下　勝明</t>
    <rPh sb="0" eb="2">
      <t>タケシタ</t>
    </rPh>
    <rPh sb="3" eb="5">
      <t>カツアキ</t>
    </rPh>
    <phoneticPr fontId="3"/>
  </si>
  <si>
    <t>園田　邦博</t>
    <rPh sb="0" eb="2">
      <t>ソノダ</t>
    </rPh>
    <rPh sb="3" eb="5">
      <t>クニヒロ</t>
    </rPh>
    <phoneticPr fontId="3"/>
  </si>
  <si>
    <t>山口裕徳</t>
    <rPh sb="0" eb="2">
      <t>ヤマグチ</t>
    </rPh>
    <rPh sb="2" eb="4">
      <t>ユウトク</t>
    </rPh>
    <phoneticPr fontId="3"/>
  </si>
  <si>
    <t>池下　　学</t>
    <rPh sb="0" eb="2">
      <t>イケシタ</t>
    </rPh>
    <rPh sb="4" eb="5">
      <t>マナブ</t>
    </rPh>
    <phoneticPr fontId="3"/>
  </si>
  <si>
    <t>堀　　寛信</t>
    <rPh sb="0" eb="1">
      <t>ホリ</t>
    </rPh>
    <rPh sb="3" eb="5">
      <t>ヒロノブ</t>
    </rPh>
    <phoneticPr fontId="3"/>
  </si>
  <si>
    <t>副島　英継</t>
    <rPh sb="0" eb="2">
      <t>ソエジマ</t>
    </rPh>
    <rPh sb="3" eb="5">
      <t>ヒデツグ</t>
    </rPh>
    <phoneticPr fontId="3"/>
  </si>
  <si>
    <t>早田　　誠</t>
    <phoneticPr fontId="3"/>
  </si>
  <si>
    <t>石倉　尚哉</t>
    <rPh sb="0" eb="2">
      <t>イシクラ</t>
    </rPh>
    <rPh sb="3" eb="5">
      <t>ナオヤ</t>
    </rPh>
    <phoneticPr fontId="3"/>
  </si>
  <si>
    <t>冨田　　理</t>
    <rPh sb="0" eb="2">
      <t>トミタ</t>
    </rPh>
    <rPh sb="4" eb="5">
      <t>オサム</t>
    </rPh>
    <phoneticPr fontId="3"/>
  </si>
  <si>
    <t>大塚　誠也</t>
    <rPh sb="0" eb="2">
      <t>オオツカ</t>
    </rPh>
    <rPh sb="3" eb="5">
      <t>セイヤ</t>
    </rPh>
    <phoneticPr fontId="3"/>
  </si>
  <si>
    <t>伊藤　　亮</t>
    <rPh sb="0" eb="2">
      <t>イトウ</t>
    </rPh>
    <rPh sb="4" eb="5">
      <t>リョウ</t>
    </rPh>
    <phoneticPr fontId="3"/>
  </si>
  <si>
    <t>堀川　祐二</t>
    <rPh sb="0" eb="2">
      <t>ホリカワ</t>
    </rPh>
    <rPh sb="3" eb="5">
      <t>ユウジ</t>
    </rPh>
    <phoneticPr fontId="3"/>
  </si>
  <si>
    <t>○</t>
    <phoneticPr fontId="3"/>
  </si>
  <si>
    <t>平本　健作</t>
    <rPh sb="0" eb="2">
      <t>ヒラモト</t>
    </rPh>
    <rPh sb="3" eb="5">
      <t>ケンサク</t>
    </rPh>
    <phoneticPr fontId="3"/>
  </si>
  <si>
    <t>信愛女学院</t>
    <rPh sb="2" eb="5">
      <t>ジョガクイン</t>
    </rPh>
    <phoneticPr fontId="1"/>
  </si>
  <si>
    <t>伊豆丸　健</t>
    <rPh sb="0" eb="2">
      <t>イズ</t>
    </rPh>
    <rPh sb="2" eb="3">
      <t>マル</t>
    </rPh>
    <rPh sb="4" eb="5">
      <t>ケン</t>
    </rPh>
    <phoneticPr fontId="3"/>
  </si>
  <si>
    <t>862-8678</t>
    <phoneticPr fontId="3"/>
  </si>
  <si>
    <t>096-366-0295</t>
    <phoneticPr fontId="3"/>
  </si>
  <si>
    <t>096-372-8341</t>
    <phoneticPr fontId="3"/>
  </si>
  <si>
    <t>重信　弘子</t>
    <rPh sb="0" eb="2">
      <t>シゲノブ</t>
    </rPh>
    <rPh sb="3" eb="5">
      <t>ヒロコ</t>
    </rPh>
    <phoneticPr fontId="3"/>
  </si>
  <si>
    <t>熊本中央</t>
    <rPh sb="0" eb="2">
      <t>クマモト</t>
    </rPh>
    <rPh sb="2" eb="4">
      <t>チュウオウ</t>
    </rPh>
    <phoneticPr fontId="1"/>
  </si>
  <si>
    <t>860-8558</t>
  </si>
  <si>
    <t>熊本市中央区坪井町4番8号</t>
    <rPh sb="3" eb="6">
      <t>チュウオウク</t>
    </rPh>
    <phoneticPr fontId="3"/>
  </si>
  <si>
    <t>096-354-2333</t>
  </si>
  <si>
    <t>096-356-6279</t>
  </si>
  <si>
    <t>荒尾
岱志</t>
    <rPh sb="3" eb="4">
      <t>タイ</t>
    </rPh>
    <rPh sb="4" eb="5">
      <t>シ</t>
    </rPh>
    <phoneticPr fontId="1"/>
  </si>
  <si>
    <t>槌田　智之</t>
    <rPh sb="0" eb="1">
      <t>ツチ</t>
    </rPh>
    <rPh sb="1" eb="2">
      <t>タ</t>
    </rPh>
    <rPh sb="3" eb="4">
      <t>トモ</t>
    </rPh>
    <rPh sb="4" eb="5">
      <t>コレ</t>
    </rPh>
    <phoneticPr fontId="3"/>
  </si>
  <si>
    <t>山口　美紀</t>
    <phoneticPr fontId="3"/>
  </si>
  <si>
    <t>荒木　睦史</t>
    <phoneticPr fontId="3"/>
  </si>
  <si>
    <t>池田久弥子</t>
    <rPh sb="0" eb="2">
      <t>イケダ</t>
    </rPh>
    <rPh sb="2" eb="3">
      <t>ク</t>
    </rPh>
    <rPh sb="4" eb="5">
      <t>コ</t>
    </rPh>
    <phoneticPr fontId="3"/>
  </si>
  <si>
    <t>861-0304</t>
    <phoneticPr fontId="3"/>
  </si>
  <si>
    <t>0968-46-3191</t>
    <phoneticPr fontId="3"/>
  </si>
  <si>
    <t>0968-42-3031</t>
    <phoneticPr fontId="3"/>
  </si>
  <si>
    <t>野見山　崇</t>
    <rPh sb="0" eb="3">
      <t>ノミヤマ</t>
    </rPh>
    <rPh sb="4" eb="5">
      <t>タカシ</t>
    </rPh>
    <phoneticPr fontId="3"/>
  </si>
  <si>
    <t>竹村　康弘</t>
    <rPh sb="0" eb="2">
      <t>タケムラ</t>
    </rPh>
    <rPh sb="3" eb="4">
      <t>ヤス</t>
    </rPh>
    <rPh sb="4" eb="5">
      <t>ヒロ</t>
    </rPh>
    <phoneticPr fontId="3"/>
  </si>
  <si>
    <t>桑原庸一郎</t>
    <rPh sb="0" eb="2">
      <t>クワハラ</t>
    </rPh>
    <rPh sb="2" eb="5">
      <t>ヨウイチロウ</t>
    </rPh>
    <phoneticPr fontId="3"/>
  </si>
  <si>
    <t>成瀬　正治</t>
    <rPh sb="0" eb="2">
      <t>ナルセ</t>
    </rPh>
    <rPh sb="3" eb="5">
      <t>セイジ</t>
    </rPh>
    <phoneticPr fontId="3"/>
  </si>
  <si>
    <t>後藤　弘道</t>
    <rPh sb="0" eb="2">
      <t>ゴトウ</t>
    </rPh>
    <rPh sb="3" eb="5">
      <t>ヒロミチ</t>
    </rPh>
    <phoneticPr fontId="3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</si>
  <si>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3"/>
  </si>
  <si>
    <t>嶋田　恵介</t>
    <rPh sb="0" eb="2">
      <t>シマダ</t>
    </rPh>
    <rPh sb="3" eb="5">
      <t>ケイスケ</t>
    </rPh>
    <phoneticPr fontId="3"/>
  </si>
  <si>
    <t>中原　正仁</t>
    <rPh sb="0" eb="2">
      <t>ナカハラ</t>
    </rPh>
    <rPh sb="3" eb="5">
      <t>マサヒト</t>
    </rPh>
    <phoneticPr fontId="3"/>
  </si>
  <si>
    <t>山下登美男</t>
    <rPh sb="0" eb="2">
      <t>ヤマシタ</t>
    </rPh>
    <rPh sb="2" eb="5">
      <t>トミオ</t>
    </rPh>
    <phoneticPr fontId="3"/>
  </si>
  <si>
    <t>髙木　和彦</t>
    <rPh sb="0" eb="2">
      <t>タカギ</t>
    </rPh>
    <rPh sb="3" eb="5">
      <t>カズヒコ</t>
    </rPh>
    <phoneticPr fontId="3"/>
  </si>
  <si>
    <t>杉田　美雪</t>
    <phoneticPr fontId="3"/>
  </si>
  <si>
    <t>冨永　一夫</t>
    <phoneticPr fontId="3"/>
  </si>
  <si>
    <t>木田　正之</t>
    <rPh sb="0" eb="2">
      <t>キダ</t>
    </rPh>
    <rPh sb="3" eb="5">
      <t>マサユキ</t>
    </rPh>
    <phoneticPr fontId="3"/>
  </si>
  <si>
    <t>稲津　英隆</t>
    <rPh sb="0" eb="2">
      <t>イナツ</t>
    </rPh>
    <rPh sb="3" eb="5">
      <t>ヒデタカ</t>
    </rPh>
    <phoneticPr fontId="3"/>
  </si>
  <si>
    <t>866-0825</t>
    <phoneticPr fontId="3"/>
  </si>
  <si>
    <t>石浦　謙二</t>
    <rPh sb="0" eb="2">
      <t>イシウラ</t>
    </rPh>
    <rPh sb="3" eb="5">
      <t>ケンジ</t>
    </rPh>
    <phoneticPr fontId="3"/>
  </si>
  <si>
    <t>春木　誠仁</t>
    <rPh sb="0" eb="2">
      <t>ハルキ</t>
    </rPh>
    <rPh sb="3" eb="4">
      <t>セイ</t>
    </rPh>
    <rPh sb="4" eb="5">
      <t>ジン</t>
    </rPh>
    <phoneticPr fontId="3"/>
  </si>
  <si>
    <t>二宮　たえ</t>
    <rPh sb="0" eb="2">
      <t>ニノミヤ</t>
    </rPh>
    <phoneticPr fontId="3"/>
  </si>
  <si>
    <t>本田　幸夫</t>
    <rPh sb="0" eb="2">
      <t>ホンダ</t>
    </rPh>
    <rPh sb="3" eb="5">
      <t>ユキオ</t>
    </rPh>
    <phoneticPr fontId="3"/>
  </si>
  <si>
    <t>竹嶋　麻衣</t>
    <rPh sb="0" eb="2">
      <t>タケシマ</t>
    </rPh>
    <rPh sb="3" eb="5">
      <t>マイ</t>
    </rPh>
    <phoneticPr fontId="3"/>
  </si>
  <si>
    <t>佐藤　栄起</t>
    <phoneticPr fontId="3"/>
  </si>
  <si>
    <t>苓明
天草拓心</t>
    <rPh sb="3" eb="5">
      <t>アマクサ</t>
    </rPh>
    <rPh sb="5" eb="6">
      <t>タク</t>
    </rPh>
    <rPh sb="6" eb="7">
      <t>シン</t>
    </rPh>
    <phoneticPr fontId="1"/>
  </si>
  <si>
    <t>溝上　広樹</t>
    <rPh sb="0" eb="2">
      <t>ミゾカミ</t>
    </rPh>
    <rPh sb="3" eb="5">
      <t>ヒロキ</t>
    </rPh>
    <phoneticPr fontId="3"/>
  </si>
  <si>
    <t>園田　恵梨子</t>
    <rPh sb="0" eb="2">
      <t>ソノダ</t>
    </rPh>
    <rPh sb="3" eb="6">
      <t>エリコ</t>
    </rPh>
    <phoneticPr fontId="3"/>
  </si>
  <si>
    <t>高専熊本</t>
    <rPh sb="0" eb="2">
      <t>コウセン</t>
    </rPh>
    <rPh sb="2" eb="4">
      <t>クマモト</t>
    </rPh>
    <phoneticPr fontId="3"/>
  </si>
  <si>
    <t>高専八代</t>
    <rPh sb="0" eb="2">
      <t>コウセン</t>
    </rPh>
    <rPh sb="2" eb="4">
      <t>ヤツシロ</t>
    </rPh>
    <phoneticPr fontId="3"/>
  </si>
  <si>
    <t>最上　則史</t>
    <rPh sb="0" eb="2">
      <t>モガミ</t>
    </rPh>
    <rPh sb="3" eb="5">
      <t>ノリフミ</t>
    </rPh>
    <phoneticPr fontId="3"/>
  </si>
  <si>
    <t>第39回全国選抜高校テニス九州地区大会熊本県予選大会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phoneticPr fontId="1"/>
  </si>
  <si>
    <t>第39回全国選抜高校テニス九州地区大会熊本県予選（団体戦）申込書　　男子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5" eb="28">
      <t>ダンタイセン</t>
    </rPh>
    <rPh sb="29" eb="32">
      <t>モウシコミショ</t>
    </rPh>
    <rPh sb="34" eb="36">
      <t>ダンシ</t>
    </rPh>
    <phoneticPr fontId="1"/>
  </si>
  <si>
    <t>米納　康志</t>
    <rPh sb="0" eb="2">
      <t>ヨノウ</t>
    </rPh>
    <rPh sb="3" eb="5">
      <t>ヤスシ</t>
    </rPh>
    <phoneticPr fontId="3"/>
  </si>
  <si>
    <t>御船高等学校</t>
    <rPh sb="0" eb="2">
      <t>ミフネ</t>
    </rPh>
    <rPh sb="2" eb="4">
      <t>コウトウ</t>
    </rPh>
    <rPh sb="4" eb="6">
      <t>ガッコウ</t>
    </rPh>
    <phoneticPr fontId="1"/>
  </si>
  <si>
    <t>上益城郡御船町木倉1253番地</t>
    <phoneticPr fontId="1"/>
  </si>
  <si>
    <t>岱志高等学校定時制</t>
    <rPh sb="0" eb="2">
      <t>タイシ</t>
    </rPh>
    <rPh sb="2" eb="4">
      <t>コウトウ</t>
    </rPh>
    <rPh sb="4" eb="6">
      <t>ガッコウ</t>
    </rPh>
    <rPh sb="6" eb="9">
      <t>テイジセイ</t>
    </rPh>
    <phoneticPr fontId="3"/>
  </si>
  <si>
    <t>髙山　義章</t>
    <rPh sb="0" eb="2">
      <t>タカヤマ</t>
    </rPh>
    <rPh sb="3" eb="5">
      <t>ヨシアキ</t>
    </rPh>
    <phoneticPr fontId="3"/>
  </si>
  <si>
    <t>中川　昇一</t>
    <rPh sb="0" eb="2">
      <t>ナカガワ</t>
    </rPh>
    <rPh sb="3" eb="5">
      <t>ショウイチ</t>
    </rPh>
    <phoneticPr fontId="3"/>
  </si>
  <si>
    <t>城本　真紀</t>
    <rPh sb="0" eb="2">
      <t>シロモト</t>
    </rPh>
    <rPh sb="3" eb="5">
      <t>マキ</t>
    </rPh>
    <phoneticPr fontId="3"/>
  </si>
  <si>
    <t>一木　　康</t>
    <rPh sb="0" eb="2">
      <t>イチキ</t>
    </rPh>
    <rPh sb="4" eb="5">
      <t>ヤスシ</t>
    </rPh>
    <phoneticPr fontId="1"/>
  </si>
  <si>
    <t>永吉与志一</t>
    <rPh sb="0" eb="2">
      <t>ナガヨシ</t>
    </rPh>
    <rPh sb="2" eb="3">
      <t>ヨ</t>
    </rPh>
    <rPh sb="3" eb="4">
      <t>シ</t>
    </rPh>
    <rPh sb="4" eb="5">
      <t>カズ</t>
    </rPh>
    <phoneticPr fontId="3"/>
  </si>
  <si>
    <t>小田　秀昭</t>
    <rPh sb="0" eb="2">
      <t>オダ</t>
    </rPh>
    <rPh sb="3" eb="5">
      <t>ヒデアキ</t>
    </rPh>
    <phoneticPr fontId="3"/>
  </si>
  <si>
    <t>田中　壽人</t>
    <rPh sb="0" eb="2">
      <t>タナカ</t>
    </rPh>
    <rPh sb="3" eb="5">
      <t>ヒサト</t>
    </rPh>
    <phoneticPr fontId="3"/>
  </si>
  <si>
    <t>冨永　達也</t>
    <rPh sb="0" eb="2">
      <t>トミナガ</t>
    </rPh>
    <rPh sb="3" eb="5">
      <t>タツヤ</t>
    </rPh>
    <phoneticPr fontId="3"/>
  </si>
  <si>
    <t>千場　博文</t>
    <rPh sb="0" eb="2">
      <t>センバ</t>
    </rPh>
    <rPh sb="3" eb="5">
      <t>ヒロフミ</t>
    </rPh>
    <phoneticPr fontId="1"/>
  </si>
  <si>
    <t>徳山　富明</t>
    <rPh sb="0" eb="2">
      <t>トクヤマ</t>
    </rPh>
    <rPh sb="3" eb="5">
      <t>トミアキ</t>
    </rPh>
    <phoneticPr fontId="3"/>
  </si>
  <si>
    <t>水上　聡子</t>
    <rPh sb="0" eb="2">
      <t>ミズカミ</t>
    </rPh>
    <rPh sb="3" eb="5">
      <t>サトコ</t>
    </rPh>
    <phoneticPr fontId="3"/>
  </si>
  <si>
    <t>小笠原裕義</t>
    <rPh sb="0" eb="3">
      <t>オガサワラ</t>
    </rPh>
    <rPh sb="3" eb="5">
      <t>ヒロヨシ</t>
    </rPh>
    <phoneticPr fontId="3"/>
  </si>
  <si>
    <t>池田弥奈美</t>
    <rPh sb="0" eb="2">
      <t>イケダ</t>
    </rPh>
    <rPh sb="2" eb="3">
      <t>ヤ</t>
    </rPh>
    <rPh sb="3" eb="5">
      <t>ナミ</t>
    </rPh>
    <phoneticPr fontId="1"/>
  </si>
  <si>
    <t>岩田　茂行</t>
    <rPh sb="0" eb="2">
      <t>イワタ</t>
    </rPh>
    <rPh sb="3" eb="5">
      <t>シゲユキ</t>
    </rPh>
    <phoneticPr fontId="3"/>
  </si>
  <si>
    <t>西村　　進</t>
    <rPh sb="0" eb="2">
      <t>ニシムラ</t>
    </rPh>
    <rPh sb="4" eb="5">
      <t>スス</t>
    </rPh>
    <phoneticPr fontId="3"/>
  </si>
  <si>
    <t>溜渕　孝明
立石　星士</t>
    <rPh sb="6" eb="8">
      <t>タテイシ</t>
    </rPh>
    <rPh sb="9" eb="10">
      <t>ヒカリ</t>
    </rPh>
    <rPh sb="10" eb="11">
      <t>シ</t>
    </rPh>
    <phoneticPr fontId="3"/>
  </si>
  <si>
    <t>森光那留虎
金森　義信</t>
    <rPh sb="0" eb="2">
      <t>モリミツ</t>
    </rPh>
    <rPh sb="2" eb="3">
      <t>ナ</t>
    </rPh>
    <rPh sb="3" eb="4">
      <t>ル</t>
    </rPh>
    <rPh sb="4" eb="5">
      <t>トラ</t>
    </rPh>
    <phoneticPr fontId="3"/>
  </si>
  <si>
    <t>岩下信一郎</t>
    <phoneticPr fontId="1"/>
  </si>
  <si>
    <t>佐伯　麻衣</t>
    <rPh sb="0" eb="2">
      <t>サエキ</t>
    </rPh>
    <rPh sb="3" eb="5">
      <t>マイ</t>
    </rPh>
    <phoneticPr fontId="1"/>
  </si>
  <si>
    <t>村上　信二</t>
    <rPh sb="0" eb="2">
      <t>ムラカミ</t>
    </rPh>
    <rPh sb="3" eb="5">
      <t>シンジ</t>
    </rPh>
    <phoneticPr fontId="1"/>
  </si>
  <si>
    <t>古澤　政也</t>
    <phoneticPr fontId="3"/>
  </si>
  <si>
    <t>原　　誠士</t>
    <phoneticPr fontId="3"/>
  </si>
  <si>
    <t>嘉村　潔高</t>
    <rPh sb="0" eb="2">
      <t>ヨシムラ</t>
    </rPh>
    <rPh sb="3" eb="5">
      <t>キヨタカ</t>
    </rPh>
    <phoneticPr fontId="1"/>
  </si>
  <si>
    <t>大塚　正宏</t>
    <rPh sb="0" eb="2">
      <t>オオツカ</t>
    </rPh>
    <rPh sb="3" eb="5">
      <t>マサヒロ</t>
    </rPh>
    <phoneticPr fontId="3"/>
  </si>
  <si>
    <t>塘岡　綾子</t>
    <rPh sb="0" eb="2">
      <t>トモオカ</t>
    </rPh>
    <rPh sb="3" eb="5">
      <t>アヤコ</t>
    </rPh>
    <phoneticPr fontId="1"/>
  </si>
  <si>
    <t>荻野　修治</t>
    <rPh sb="0" eb="2">
      <t>オギノ</t>
    </rPh>
    <rPh sb="3" eb="5">
      <t>シュウジ</t>
    </rPh>
    <phoneticPr fontId="3"/>
  </si>
  <si>
    <t>後藤　美博</t>
    <rPh sb="0" eb="2">
      <t>ゴトウ</t>
    </rPh>
    <rPh sb="3" eb="5">
      <t>ヨシヒロ</t>
    </rPh>
    <phoneticPr fontId="1"/>
  </si>
  <si>
    <t>斉藤　里奈</t>
    <rPh sb="0" eb="2">
      <t>サイトウ</t>
    </rPh>
    <rPh sb="3" eb="5">
      <t>リナ</t>
    </rPh>
    <phoneticPr fontId="3"/>
  </si>
  <si>
    <t>石坂　誠基</t>
    <rPh sb="0" eb="2">
      <t>イシザカ</t>
    </rPh>
    <rPh sb="3" eb="5">
      <t>セイキ</t>
    </rPh>
    <phoneticPr fontId="3"/>
  </si>
  <si>
    <t>坂崎　翔吾</t>
    <rPh sb="0" eb="2">
      <t>サカザキ</t>
    </rPh>
    <rPh sb="3" eb="5">
      <t>ショウゴ</t>
    </rPh>
    <phoneticPr fontId="3"/>
  </si>
  <si>
    <t>佐藤　公俊</t>
    <phoneticPr fontId="1"/>
  </si>
  <si>
    <t>東　真由美</t>
    <rPh sb="0" eb="1">
      <t>ヒガシ</t>
    </rPh>
    <rPh sb="2" eb="5">
      <t>マユミ</t>
    </rPh>
    <phoneticPr fontId="1"/>
  </si>
  <si>
    <t>山岡　勇介</t>
    <rPh sb="0" eb="2">
      <t>ヤマオカ</t>
    </rPh>
    <rPh sb="3" eb="5">
      <t>ユウスケ</t>
    </rPh>
    <phoneticPr fontId="1"/>
  </si>
  <si>
    <t>堀田　友美</t>
    <rPh sb="0" eb="2">
      <t>ホッタ</t>
    </rPh>
    <rPh sb="3" eb="5">
      <t>トモミ</t>
    </rPh>
    <phoneticPr fontId="3"/>
  </si>
  <si>
    <t>今村　美紀</t>
    <rPh sb="0" eb="2">
      <t>イマムラ</t>
    </rPh>
    <rPh sb="3" eb="5">
      <t>ミキ</t>
    </rPh>
    <phoneticPr fontId="1"/>
  </si>
  <si>
    <t>佐々木絵理奈</t>
    <rPh sb="0" eb="3">
      <t>ササキ</t>
    </rPh>
    <rPh sb="3" eb="6">
      <t>エリナ</t>
    </rPh>
    <phoneticPr fontId="1"/>
  </si>
  <si>
    <t>河野　直広</t>
    <rPh sb="0" eb="2">
      <t>カワノ</t>
    </rPh>
    <rPh sb="3" eb="5">
      <t>ナオヒロ</t>
    </rPh>
    <phoneticPr fontId="3"/>
  </si>
  <si>
    <t>東　　浩之</t>
    <rPh sb="0" eb="1">
      <t>ヒガシ</t>
    </rPh>
    <rPh sb="3" eb="5">
      <t>ヒロユキ</t>
    </rPh>
    <phoneticPr fontId="3"/>
  </si>
  <si>
    <t>川口　法恵</t>
    <rPh sb="0" eb="2">
      <t>カワグチ</t>
    </rPh>
    <rPh sb="3" eb="5">
      <t>ノリエ</t>
    </rPh>
    <phoneticPr fontId="3"/>
  </si>
  <si>
    <t>大野　隆宏</t>
    <rPh sb="0" eb="2">
      <t>オオノ</t>
    </rPh>
    <rPh sb="3" eb="5">
      <t>タカヒロ</t>
    </rPh>
    <phoneticPr fontId="1"/>
  </si>
  <si>
    <t xml:space="preserve"> 卜　 楠</t>
    <rPh sb="1" eb="2">
      <t>ウラナイ</t>
    </rPh>
    <rPh sb="4" eb="5">
      <t>クスノキ</t>
    </rPh>
    <phoneticPr fontId="3"/>
  </si>
  <si>
    <t>岩下いずみ</t>
    <rPh sb="0" eb="2">
      <t>イワシタ</t>
    </rPh>
    <phoneticPr fontId="3"/>
  </si>
  <si>
    <t>後藤　勝彦</t>
    <phoneticPr fontId="1"/>
  </si>
  <si>
    <t>上土井幸喜</t>
    <phoneticPr fontId="1"/>
  </si>
  <si>
    <t>第39回全国選抜高校テニス九州地区大会熊本県予選（団体戦）申込書　　女子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5" eb="28">
      <t>ダンタイセン</t>
    </rPh>
    <rPh sb="29" eb="32">
      <t>モウシコミショ</t>
    </rPh>
    <rPh sb="34" eb="36">
      <t>ジョシ</t>
    </rPh>
    <phoneticPr fontId="1"/>
  </si>
  <si>
    <t>平成２８年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</si>
  <si>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</si>
  <si>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平成２８年度熊本県高等学校テニス新人大会（個人戦）参加申込書　　男子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6" eb="18">
      <t>シンジン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2" eb="34">
      <t>ダンシ</t>
    </rPh>
    <phoneticPr fontId="1"/>
  </si>
  <si>
    <t>平成２８年度熊本県高等学校テニス新人大会（個人戦）参加申込書　　女子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6" eb="18">
      <t>シンジン</t>
    </rPh>
    <rPh sb="18" eb="20">
      <t>タイカイ</t>
    </rPh>
    <rPh sb="21" eb="24">
      <t>コジンセン</t>
    </rPh>
    <rPh sb="25" eb="27">
      <t>サンカ</t>
    </rPh>
    <rPh sb="27" eb="30">
      <t>モウシコミショ</t>
    </rPh>
    <rPh sb="32" eb="34">
      <t>ジョシ</t>
    </rPh>
    <phoneticPr fontId="1"/>
  </si>
  <si>
    <t>第39回全国選抜高校テニス九州地区大会熊本県予選兼
平成２８年度熊本県高等学校テニス新人大会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ヘイセイ</t>
    </rPh>
    <rPh sb="30" eb="32">
      <t>ネンド</t>
    </rPh>
    <rPh sb="32" eb="35">
      <t>クマモトケン</t>
    </rPh>
    <rPh sb="35" eb="37">
      <t>コウトウ</t>
    </rPh>
    <rPh sb="37" eb="39">
      <t>ガッコウ</t>
    </rPh>
    <rPh sb="42" eb="44">
      <t>シンジン</t>
    </rPh>
    <rPh sb="44" eb="46">
      <t>タイカイ</t>
    </rPh>
    <rPh sb="47" eb="51">
      <t>サンカセイト</t>
    </rPh>
    <rPh sb="51" eb="53">
      <t>イチラン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</si>
</sst>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7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Continuous" vertical="center"/>
    </xf>
    <xf numFmtId="0" fontId="4" fillId="0" borderId="4" xfId="1" applyNumberFormat="1" applyFont="1" applyBorder="1" applyAlignment="1">
      <alignment horizontal="centerContinuous" vertical="center"/>
    </xf>
    <xf numFmtId="0" fontId="4" fillId="0" borderId="5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Continuous" vertical="center"/>
    </xf>
    <xf numFmtId="0" fontId="4" fillId="0" borderId="10" xfId="1" applyFont="1" applyBorder="1" applyAlignment="1">
      <alignment horizontal="centerContinuous" vertical="center"/>
    </xf>
    <xf numFmtId="0" fontId="4" fillId="0" borderId="11" xfId="1" applyFont="1" applyBorder="1" applyAlignment="1">
      <alignment horizontal="centerContinuous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vertical="center"/>
    </xf>
    <xf numFmtId="0" fontId="4" fillId="0" borderId="13" xfId="1" applyFont="1" applyBorder="1" applyAlignment="1">
      <alignment horizontal="centerContinuous" vertical="center"/>
    </xf>
    <xf numFmtId="0" fontId="4" fillId="0" borderId="21" xfId="1" applyFont="1" applyBorder="1" applyAlignment="1">
      <alignment horizontal="centerContinuous" vertical="center"/>
    </xf>
    <xf numFmtId="0" fontId="4" fillId="0" borderId="22" xfId="1" applyFont="1" applyBorder="1" applyAlignment="1">
      <alignment horizontal="centerContinuous" vertical="center"/>
    </xf>
    <xf numFmtId="0" fontId="4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4" fillId="0" borderId="25" xfId="1" applyFont="1" applyBorder="1" applyAlignment="1">
      <alignment horizontal="centerContinuous" vertical="center"/>
    </xf>
    <xf numFmtId="0" fontId="4" fillId="0" borderId="26" xfId="1" applyFont="1" applyBorder="1" applyAlignment="1">
      <alignment horizontal="centerContinuous" vertical="center"/>
    </xf>
    <xf numFmtId="0" fontId="4" fillId="0" borderId="27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Continuous" vertical="center"/>
    </xf>
    <xf numFmtId="0" fontId="4" fillId="0" borderId="31" xfId="1" applyFont="1" applyBorder="1" applyAlignment="1">
      <alignment horizontal="centerContinuous" vertical="center"/>
    </xf>
    <xf numFmtId="0" fontId="4" fillId="0" borderId="32" xfId="1" applyFont="1" applyBorder="1" applyAlignment="1">
      <alignment horizontal="centerContinuous" vertical="center"/>
    </xf>
    <xf numFmtId="0" fontId="4" fillId="0" borderId="29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4" fillId="0" borderId="19" xfId="1" applyNumberFormat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NumberFormat="1" applyFont="1" applyBorder="1" applyAlignment="1">
      <alignment horizontal="left" vertical="center"/>
    </xf>
    <xf numFmtId="0" fontId="4" fillId="0" borderId="37" xfId="1" applyNumberFormat="1" applyFont="1" applyBorder="1" applyAlignment="1">
      <alignment vertical="center"/>
    </xf>
    <xf numFmtId="0" fontId="4" fillId="0" borderId="37" xfId="1" applyNumberFormat="1" applyFont="1" applyBorder="1" applyAlignment="1">
      <alignment horizontal="center" vertical="center"/>
    </xf>
    <xf numFmtId="0" fontId="4" fillId="0" borderId="37" xfId="1" applyNumberFormat="1" applyFont="1" applyBorder="1" applyAlignment="1">
      <alignment horizontal="left" vertical="center"/>
    </xf>
    <xf numFmtId="0" fontId="4" fillId="0" borderId="38" xfId="1" applyNumberFormat="1" applyFont="1" applyBorder="1" applyAlignment="1">
      <alignment vertical="center"/>
    </xf>
    <xf numFmtId="0" fontId="5" fillId="0" borderId="0" xfId="0" applyFont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41" xfId="0" applyBorder="1">
      <alignment vertical="center"/>
    </xf>
    <xf numFmtId="0" fontId="0" fillId="3" borderId="39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2" borderId="39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4" xfId="0" applyFont="1" applyBorder="1">
      <alignment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9" xfId="0" applyNumberFormat="1" applyFill="1" applyBorder="1">
      <alignment vertical="center"/>
    </xf>
    <xf numFmtId="57" fontId="0" fillId="2" borderId="39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9" xfId="0" applyNumberFormat="1" applyBorder="1" applyAlignment="1">
      <alignment horizontal="center" vertical="center" shrinkToFit="1"/>
    </xf>
    <xf numFmtId="58" fontId="0" fillId="0" borderId="42" xfId="0" applyNumberForma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9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4" fillId="0" borderId="55" xfId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Continuous" vertical="center"/>
    </xf>
    <xf numFmtId="0" fontId="4" fillId="0" borderId="15" xfId="1" applyNumberFormat="1" applyFont="1" applyBorder="1" applyAlignment="1">
      <alignment vertical="center" shrinkToFit="1"/>
    </xf>
    <xf numFmtId="0" fontId="4" fillId="0" borderId="20" xfId="1" applyNumberFormat="1" applyFont="1" applyBorder="1" applyAlignment="1">
      <alignment vertical="center" shrinkToFit="1"/>
    </xf>
    <xf numFmtId="0" fontId="4" fillId="0" borderId="15" xfId="1" applyFont="1" applyBorder="1" applyAlignment="1">
      <alignment vertical="center" shrinkToFit="1"/>
    </xf>
    <xf numFmtId="0" fontId="4" fillId="0" borderId="20" xfId="1" applyFont="1" applyBorder="1" applyAlignment="1">
      <alignment vertical="center" shrinkToFit="1"/>
    </xf>
    <xf numFmtId="0" fontId="2" fillId="0" borderId="15" xfId="1" applyFont="1" applyBorder="1" applyAlignment="1">
      <alignment vertical="center" shrinkToFit="1"/>
    </xf>
    <xf numFmtId="0" fontId="4" fillId="0" borderId="39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vertical="center"/>
    </xf>
    <xf numFmtId="0" fontId="4" fillId="0" borderId="19" xfId="1" applyNumberFormat="1" applyFont="1" applyBorder="1" applyAlignment="1">
      <alignment vertical="center" wrapText="1"/>
    </xf>
    <xf numFmtId="0" fontId="4" fillId="0" borderId="36" xfId="1" applyFont="1" applyBorder="1" applyAlignment="1">
      <alignment vertical="center" shrinkToFit="1"/>
    </xf>
    <xf numFmtId="0" fontId="4" fillId="0" borderId="37" xfId="1" applyNumberFormat="1" applyFont="1" applyBorder="1" applyAlignment="1">
      <alignment vertical="center" wrapText="1"/>
    </xf>
    <xf numFmtId="0" fontId="4" fillId="0" borderId="38" xfId="1" applyFont="1" applyBorder="1" applyAlignment="1">
      <alignment vertical="center" shrinkToFit="1"/>
    </xf>
    <xf numFmtId="0" fontId="4" fillId="0" borderId="38" xfId="1" applyNumberFormat="1" applyFont="1" applyBorder="1" applyAlignment="1">
      <alignment vertical="center" shrinkToFit="1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4" fillId="0" borderId="56" xfId="1" applyNumberFormat="1" applyFont="1" applyBorder="1" applyAlignment="1">
      <alignment horizontal="center" vertical="center"/>
    </xf>
    <xf numFmtId="0" fontId="4" fillId="0" borderId="57" xfId="1" applyNumberFormat="1" applyFont="1" applyBorder="1" applyAlignment="1">
      <alignment horizontal="center" vertical="center"/>
    </xf>
    <xf numFmtId="0" fontId="4" fillId="0" borderId="58" xfId="1" applyNumberFormat="1" applyFont="1" applyBorder="1" applyAlignment="1">
      <alignment horizontal="centerContinuous" vertical="center"/>
    </xf>
    <xf numFmtId="0" fontId="4" fillId="0" borderId="59" xfId="1" applyNumberFormat="1" applyFont="1" applyBorder="1" applyAlignment="1">
      <alignment horizontal="centerContinuous" vertical="center"/>
    </xf>
    <xf numFmtId="0" fontId="4" fillId="0" borderId="60" xfId="1" applyNumberFormat="1" applyFont="1" applyBorder="1" applyAlignment="1">
      <alignment horizontal="centerContinuous" vertical="center"/>
    </xf>
    <xf numFmtId="0" fontId="4" fillId="0" borderId="61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4" fillId="0" borderId="14" xfId="1" applyNumberFormat="1" applyFont="1" applyBorder="1" applyAlignment="1">
      <alignment vertical="center" shrinkToFit="1"/>
    </xf>
    <xf numFmtId="0" fontId="4" fillId="0" borderId="14" xfId="1" applyFont="1" applyBorder="1" applyAlignment="1">
      <alignment vertical="center" shrinkToFit="1"/>
    </xf>
    <xf numFmtId="0" fontId="4" fillId="0" borderId="63" xfId="1" applyFont="1" applyBorder="1" applyAlignment="1">
      <alignment vertical="center" shrinkToFit="1"/>
    </xf>
    <xf numFmtId="0" fontId="4" fillId="0" borderId="16" xfId="1" applyNumberFormat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2" fillId="0" borderId="0" xfId="1" applyAlignment="1">
      <alignment shrinkToFit="1"/>
    </xf>
    <xf numFmtId="0" fontId="4" fillId="0" borderId="20" xfId="1" applyNumberFormat="1" applyFont="1" applyBorder="1" applyAlignment="1">
      <alignment vertical="center" wrapText="1" shrinkToFit="1"/>
    </xf>
    <xf numFmtId="0" fontId="4" fillId="0" borderId="15" xfId="1" applyNumberFormat="1" applyFont="1" applyBorder="1" applyAlignment="1">
      <alignment vertical="center" wrapText="1" shrinkToFit="1"/>
    </xf>
    <xf numFmtId="0" fontId="4" fillId="0" borderId="64" xfId="1" applyFont="1" applyBorder="1" applyAlignment="1">
      <alignment vertical="center" shrinkToFit="1"/>
    </xf>
    <xf numFmtId="0" fontId="4" fillId="0" borderId="65" xfId="1" applyFont="1" applyBorder="1" applyAlignment="1">
      <alignment vertical="center"/>
    </xf>
    <xf numFmtId="0" fontId="4" fillId="0" borderId="36" xfId="1" applyNumberFormat="1" applyFont="1" applyBorder="1" applyAlignment="1">
      <alignment vertical="center" shrinkToFit="1"/>
    </xf>
    <xf numFmtId="0" fontId="4" fillId="0" borderId="66" xfId="1" applyFont="1" applyBorder="1" applyAlignment="1">
      <alignment vertical="center"/>
    </xf>
    <xf numFmtId="0" fontId="4" fillId="0" borderId="67" xfId="1" applyNumberFormat="1" applyFont="1" applyBorder="1" applyAlignment="1">
      <alignment vertical="center"/>
    </xf>
    <xf numFmtId="0" fontId="4" fillId="0" borderId="68" xfId="1" applyNumberFormat="1" applyFont="1" applyBorder="1" applyAlignment="1">
      <alignment horizontal="center" vertical="center"/>
    </xf>
    <xf numFmtId="0" fontId="4" fillId="0" borderId="68" xfId="1" applyNumberFormat="1" applyFont="1" applyBorder="1" applyAlignment="1">
      <alignment vertical="center"/>
    </xf>
    <xf numFmtId="0" fontId="4" fillId="0" borderId="69" xfId="1" applyNumberFormat="1" applyFont="1" applyBorder="1" applyAlignment="1">
      <alignment vertical="center"/>
    </xf>
    <xf numFmtId="0" fontId="4" fillId="0" borderId="69" xfId="1" applyFont="1" applyBorder="1" applyAlignment="1">
      <alignment vertical="center"/>
    </xf>
    <xf numFmtId="0" fontId="4" fillId="0" borderId="70" xfId="1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39" xfId="0" applyNumberFormat="1" applyBorder="1" applyAlignment="1">
      <alignment horizontal="center" vertical="center" shrinkToFi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154782</xdr:colOff>
      <xdr:row>8</xdr:row>
      <xdr:rowOff>142875</xdr:rowOff>
    </xdr:from>
    <xdr:to>
      <xdr:col>21</xdr:col>
      <xdr:colOff>523875</xdr:colOff>
      <xdr:row>25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9263063" y="1524000"/>
          <a:ext cx="3095625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297657</xdr:colOff>
      <xdr:row>0</xdr:row>
      <xdr:rowOff>142876</xdr:rowOff>
    </xdr:from>
    <xdr:to>
      <xdr:col>21</xdr:col>
      <xdr:colOff>440531</xdr:colOff>
      <xdr:row>6</xdr:row>
      <xdr:rowOff>107158</xdr:rowOff>
    </xdr:to>
    <xdr:sp macro="" textlink="">
      <xdr:nvSpPr>
        <xdr:cNvPr id="5" name="テキスト ボックス 4"/>
        <xdr:cNvSpPr txBox="1"/>
      </xdr:nvSpPr>
      <xdr:spPr>
        <a:xfrm>
          <a:off x="9405938" y="142876"/>
          <a:ext cx="2869406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95250</xdr:colOff>
      <xdr:row>7</xdr:row>
      <xdr:rowOff>11906</xdr:rowOff>
    </xdr:from>
    <xdr:to>
      <xdr:col>19</xdr:col>
      <xdr:colOff>476249</xdr:colOff>
      <xdr:row>8</xdr:row>
      <xdr:rowOff>83344</xdr:rowOff>
    </xdr:to>
    <xdr:sp macro="" textlink="">
      <xdr:nvSpPr>
        <xdr:cNvPr id="6" name="下矢印 5"/>
        <xdr:cNvSpPr/>
      </xdr:nvSpPr>
      <xdr:spPr>
        <a:xfrm>
          <a:off x="10239375" y="1226344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28574</xdr:rowOff>
    </xdr:from>
    <xdr:to>
      <xdr:col>10</xdr:col>
      <xdr:colOff>261879</xdr:colOff>
      <xdr:row>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619250" y="419099"/>
          <a:ext cx="4957704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9</xdr:row>
      <xdr:rowOff>47626</xdr:rowOff>
    </xdr:to>
    <xdr:sp macro="" textlink="">
      <xdr:nvSpPr>
        <xdr:cNvPr id="6" name="テキスト ボックス 5"/>
        <xdr:cNvSpPr txBox="1"/>
      </xdr:nvSpPr>
      <xdr:spPr>
        <a:xfrm>
          <a:off x="1447801" y="2324101"/>
          <a:ext cx="5209382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「備考」には平成</a:t>
          </a:r>
          <a:r>
            <a:rPr kumimoji="1" lang="en-US" altLang="ja-JP" sz="1600" b="1">
              <a:solidFill>
                <a:srgbClr val="FF0000"/>
              </a:solidFill>
            </a:rPr>
            <a:t>28</a:t>
          </a:r>
          <a:r>
            <a:rPr kumimoji="1" lang="ja-JP" altLang="en-US" sz="1600" b="1">
              <a:solidFill>
                <a:srgbClr val="FF0000"/>
              </a:solidFill>
            </a:rPr>
            <a:t>年度の戦績等をご記入ください。。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28574</xdr:rowOff>
    </xdr:from>
    <xdr:to>
      <xdr:col>10</xdr:col>
      <xdr:colOff>261879</xdr:colOff>
      <xdr:row>4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1619250" y="419099"/>
          <a:ext cx="4957704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9</xdr:row>
      <xdr:rowOff>47626</xdr:rowOff>
    </xdr:to>
    <xdr:sp macro="" textlink="">
      <xdr:nvSpPr>
        <xdr:cNvPr id="8" name="テキスト ボックス 7"/>
        <xdr:cNvSpPr txBox="1"/>
      </xdr:nvSpPr>
      <xdr:spPr>
        <a:xfrm>
          <a:off x="1447801" y="2466976"/>
          <a:ext cx="5209382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「備考」には平成</a:t>
          </a:r>
          <a:r>
            <a:rPr kumimoji="1" lang="en-US" altLang="ja-JP" sz="1600" b="1">
              <a:solidFill>
                <a:srgbClr val="FF0000"/>
              </a:solidFill>
            </a:rPr>
            <a:t>28</a:t>
          </a:r>
          <a:r>
            <a:rPr kumimoji="1" lang="ja-JP" altLang="en-US" sz="1600" b="1">
              <a:solidFill>
                <a:srgbClr val="FF0000"/>
              </a:solidFill>
            </a:rPr>
            <a:t>年度の戦績等をご記入ください。。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28574</xdr:rowOff>
    </xdr:from>
    <xdr:to>
      <xdr:col>11</xdr:col>
      <xdr:colOff>590550</xdr:colOff>
      <xdr:row>4</xdr:row>
      <xdr:rowOff>47624</xdr:rowOff>
    </xdr:to>
    <xdr:sp macro="" textlink="">
      <xdr:nvSpPr>
        <xdr:cNvPr id="7" name="テキスト ボックス 6"/>
        <xdr:cNvSpPr txBox="1"/>
      </xdr:nvSpPr>
      <xdr:spPr>
        <a:xfrm>
          <a:off x="752475" y="419099"/>
          <a:ext cx="57721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876300</xdr:colOff>
      <xdr:row>4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1038225" y="390525"/>
          <a:ext cx="57721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「学校番号」、「年齢」、「月日」、「学校長名」のみ入力を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="80" zoomScaleNormal="80" workbookViewId="0">
      <selection activeCell="C12" sqref="C12"/>
    </sheetView>
  </sheetViews>
  <sheetFormatPr defaultRowHeight="13.5"/>
  <cols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>
      <c r="A1" s="51" t="s">
        <v>429</v>
      </c>
    </row>
    <row r="2" spans="1:17">
      <c r="A2" t="s">
        <v>3</v>
      </c>
      <c r="K2" t="s">
        <v>313</v>
      </c>
    </row>
    <row r="3" spans="1:17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>
      <c r="A4" s="55"/>
      <c r="B4" s="53"/>
      <c r="C4" s="58" t="s">
        <v>13</v>
      </c>
      <c r="D4" s="58" t="s">
        <v>14</v>
      </c>
      <c r="E4" s="58" t="s">
        <v>10</v>
      </c>
      <c r="F4" s="105"/>
      <c r="G4" s="105"/>
      <c r="K4" s="54"/>
      <c r="L4" s="53"/>
      <c r="M4" s="58" t="s">
        <v>13</v>
      </c>
      <c r="N4" s="58" t="s">
        <v>14</v>
      </c>
      <c r="O4" s="58" t="s">
        <v>10</v>
      </c>
      <c r="P4" s="105"/>
      <c r="Q4" s="105"/>
    </row>
    <row r="5" spans="1:17">
      <c r="B5" s="58" t="s">
        <v>12</v>
      </c>
      <c r="C5" s="57"/>
      <c r="D5" s="56"/>
      <c r="E5" s="56"/>
      <c r="F5" s="122"/>
      <c r="G5" s="122"/>
      <c r="L5" s="58" t="s">
        <v>12</v>
      </c>
      <c r="M5" s="59"/>
      <c r="N5" s="56"/>
      <c r="O5" s="56"/>
      <c r="P5" s="122"/>
      <c r="Q5" s="122"/>
    </row>
    <row r="6" spans="1:17">
      <c r="B6" s="58" t="s">
        <v>11</v>
      </c>
      <c r="C6" s="57"/>
      <c r="D6" s="57"/>
      <c r="E6" s="83"/>
      <c r="F6" s="123" t="e">
        <f>$C$3</f>
        <v>#N/A</v>
      </c>
      <c r="G6" s="124">
        <f>$A$4</f>
        <v>0</v>
      </c>
      <c r="L6" s="58" t="s">
        <v>11</v>
      </c>
      <c r="M6" s="59"/>
      <c r="N6" s="59"/>
      <c r="O6" s="84"/>
      <c r="P6" s="125" t="e">
        <f>$M$3</f>
        <v>#N/A</v>
      </c>
      <c r="Q6" s="126">
        <f>$K$4</f>
        <v>0</v>
      </c>
    </row>
    <row r="7" spans="1:17">
      <c r="B7" s="58" t="s">
        <v>5</v>
      </c>
      <c r="C7" s="57"/>
      <c r="D7" s="57"/>
      <c r="E7" s="83"/>
      <c r="F7" s="123" t="e">
        <f t="shared" ref="F7:F32" si="0">$C$3</f>
        <v>#N/A</v>
      </c>
      <c r="G7" s="124">
        <f t="shared" ref="G7:G32" si="1">$A$4</f>
        <v>0</v>
      </c>
      <c r="L7" s="58" t="s">
        <v>5</v>
      </c>
      <c r="M7" s="59"/>
      <c r="N7" s="59"/>
      <c r="O7" s="84"/>
      <c r="P7" s="125" t="e">
        <f t="shared" ref="P7:P32" si="2">$M$3</f>
        <v>#N/A</v>
      </c>
      <c r="Q7" s="126">
        <f t="shared" ref="Q7:Q32" si="3">$K$4</f>
        <v>0</v>
      </c>
    </row>
    <row r="8" spans="1:17">
      <c r="B8" s="58" t="s">
        <v>6</v>
      </c>
      <c r="C8" s="57"/>
      <c r="D8" s="57"/>
      <c r="E8" s="83"/>
      <c r="F8" s="123" t="e">
        <f t="shared" si="0"/>
        <v>#N/A</v>
      </c>
      <c r="G8" s="124">
        <f t="shared" si="1"/>
        <v>0</v>
      </c>
      <c r="L8" s="58" t="s">
        <v>6</v>
      </c>
      <c r="M8" s="59"/>
      <c r="N8" s="59"/>
      <c r="O8" s="84"/>
      <c r="P8" s="125" t="e">
        <f t="shared" si="2"/>
        <v>#N/A</v>
      </c>
      <c r="Q8" s="126">
        <f t="shared" si="3"/>
        <v>0</v>
      </c>
    </row>
    <row r="9" spans="1:17">
      <c r="B9" s="58" t="s">
        <v>7</v>
      </c>
      <c r="C9" s="57"/>
      <c r="D9" s="57"/>
      <c r="E9" s="83"/>
      <c r="F9" s="123" t="e">
        <f t="shared" si="0"/>
        <v>#N/A</v>
      </c>
      <c r="G9" s="124">
        <f t="shared" si="1"/>
        <v>0</v>
      </c>
      <c r="L9" s="58" t="s">
        <v>7</v>
      </c>
      <c r="M9" s="59"/>
      <c r="N9" s="59"/>
      <c r="O9" s="84"/>
      <c r="P9" s="125" t="e">
        <f t="shared" si="2"/>
        <v>#N/A</v>
      </c>
      <c r="Q9" s="126">
        <f t="shared" si="3"/>
        <v>0</v>
      </c>
    </row>
    <row r="10" spans="1:17">
      <c r="B10" s="58" t="s">
        <v>8</v>
      </c>
      <c r="C10" s="57"/>
      <c r="D10" s="57"/>
      <c r="E10" s="83"/>
      <c r="F10" s="123" t="e">
        <f t="shared" si="0"/>
        <v>#N/A</v>
      </c>
      <c r="G10" s="124">
        <f t="shared" si="1"/>
        <v>0</v>
      </c>
      <c r="L10" s="58" t="s">
        <v>8</v>
      </c>
      <c r="M10" s="59"/>
      <c r="N10" s="59"/>
      <c r="O10" s="84"/>
      <c r="P10" s="125" t="e">
        <f t="shared" si="2"/>
        <v>#N/A</v>
      </c>
      <c r="Q10" s="126">
        <f t="shared" si="3"/>
        <v>0</v>
      </c>
    </row>
    <row r="11" spans="1:17">
      <c r="B11" s="58" t="s">
        <v>9</v>
      </c>
      <c r="C11" s="57"/>
      <c r="D11" s="57"/>
      <c r="E11" s="83"/>
      <c r="F11" s="123" t="e">
        <f t="shared" si="0"/>
        <v>#N/A</v>
      </c>
      <c r="G11" s="124">
        <f t="shared" si="1"/>
        <v>0</v>
      </c>
      <c r="L11" s="58" t="s">
        <v>9</v>
      </c>
      <c r="M11" s="59"/>
      <c r="N11" s="59"/>
      <c r="O11" s="84"/>
      <c r="P11" s="125" t="e">
        <f t="shared" si="2"/>
        <v>#N/A</v>
      </c>
      <c r="Q11" s="126">
        <f t="shared" si="3"/>
        <v>0</v>
      </c>
    </row>
    <row r="12" spans="1:17">
      <c r="B12" s="88" t="s">
        <v>17</v>
      </c>
      <c r="C12" s="57"/>
      <c r="D12" s="57"/>
      <c r="E12" s="83"/>
      <c r="F12" s="123" t="e">
        <f t="shared" si="0"/>
        <v>#N/A</v>
      </c>
      <c r="G12" s="124">
        <f t="shared" si="1"/>
        <v>0</v>
      </c>
      <c r="L12" s="88" t="s">
        <v>17</v>
      </c>
      <c r="M12" s="59"/>
      <c r="N12" s="59"/>
      <c r="O12" s="84"/>
      <c r="P12" s="125" t="e">
        <f t="shared" si="2"/>
        <v>#N/A</v>
      </c>
      <c r="Q12" s="126">
        <f t="shared" si="3"/>
        <v>0</v>
      </c>
    </row>
    <row r="13" spans="1:17">
      <c r="B13" s="88" t="s">
        <v>18</v>
      </c>
      <c r="C13" s="57"/>
      <c r="D13" s="57"/>
      <c r="E13" s="83"/>
      <c r="F13" s="123" t="e">
        <f t="shared" si="0"/>
        <v>#N/A</v>
      </c>
      <c r="G13" s="124">
        <f t="shared" si="1"/>
        <v>0</v>
      </c>
      <c r="L13" s="88" t="s">
        <v>18</v>
      </c>
      <c r="M13" s="59"/>
      <c r="N13" s="59"/>
      <c r="O13" s="84"/>
      <c r="P13" s="125" t="e">
        <f t="shared" si="2"/>
        <v>#N/A</v>
      </c>
      <c r="Q13" s="126">
        <f t="shared" si="3"/>
        <v>0</v>
      </c>
    </row>
    <row r="14" spans="1:17">
      <c r="B14" s="88" t="s">
        <v>19</v>
      </c>
      <c r="C14" s="57"/>
      <c r="D14" s="57"/>
      <c r="E14" s="83"/>
      <c r="F14" s="123" t="e">
        <f t="shared" si="0"/>
        <v>#N/A</v>
      </c>
      <c r="G14" s="124">
        <f t="shared" si="1"/>
        <v>0</v>
      </c>
      <c r="L14" s="88" t="s">
        <v>19</v>
      </c>
      <c r="M14" s="59"/>
      <c r="N14" s="59"/>
      <c r="O14" s="84"/>
      <c r="P14" s="125" t="e">
        <f t="shared" si="2"/>
        <v>#N/A</v>
      </c>
      <c r="Q14" s="126">
        <f t="shared" si="3"/>
        <v>0</v>
      </c>
    </row>
    <row r="15" spans="1:17">
      <c r="F15" s="123"/>
      <c r="G15" s="124"/>
      <c r="P15" s="125"/>
      <c r="Q15" s="126"/>
    </row>
    <row r="16" spans="1:17">
      <c r="A16" t="s">
        <v>15</v>
      </c>
      <c r="F16" s="123"/>
      <c r="G16" s="124"/>
      <c r="K16" t="s">
        <v>349</v>
      </c>
      <c r="P16" s="125"/>
      <c r="Q16" s="126"/>
    </row>
    <row r="17" spans="1:20">
      <c r="A17" s="107"/>
      <c r="B17" s="58" t="s">
        <v>16</v>
      </c>
      <c r="C17" s="58" t="s">
        <v>13</v>
      </c>
      <c r="D17" s="58" t="s">
        <v>14</v>
      </c>
      <c r="E17" s="58" t="s">
        <v>10</v>
      </c>
      <c r="F17" s="123"/>
      <c r="G17" s="124"/>
      <c r="K17" s="107"/>
      <c r="L17" s="58" t="s">
        <v>16</v>
      </c>
      <c r="M17" s="58" t="s">
        <v>13</v>
      </c>
      <c r="N17" s="58" t="s">
        <v>14</v>
      </c>
      <c r="O17" s="58" t="s">
        <v>10</v>
      </c>
      <c r="P17" s="125" t="e">
        <f t="shared" si="2"/>
        <v>#N/A</v>
      </c>
      <c r="Q17" s="126">
        <f t="shared" si="3"/>
        <v>0</v>
      </c>
    </row>
    <row r="18" spans="1:20">
      <c r="B18" s="58" t="s">
        <v>11</v>
      </c>
      <c r="C18" s="57"/>
      <c r="D18" s="57"/>
      <c r="E18" s="83"/>
      <c r="F18" s="123" t="e">
        <f t="shared" si="0"/>
        <v>#N/A</v>
      </c>
      <c r="G18" s="124">
        <f t="shared" si="1"/>
        <v>0</v>
      </c>
      <c r="L18" s="58" t="s">
        <v>11</v>
      </c>
      <c r="M18" s="59"/>
      <c r="N18" s="59"/>
      <c r="O18" s="84"/>
      <c r="P18" s="125" t="e">
        <f t="shared" si="2"/>
        <v>#N/A</v>
      </c>
      <c r="Q18" s="126">
        <f t="shared" si="3"/>
        <v>0</v>
      </c>
    </row>
    <row r="19" spans="1:20">
      <c r="B19" s="58" t="s">
        <v>5</v>
      </c>
      <c r="C19" s="57"/>
      <c r="D19" s="57"/>
      <c r="E19" s="83"/>
      <c r="F19" s="123" t="e">
        <f t="shared" si="0"/>
        <v>#N/A</v>
      </c>
      <c r="G19" s="124">
        <f t="shared" si="1"/>
        <v>0</v>
      </c>
      <c r="L19" s="58" t="s">
        <v>5</v>
      </c>
      <c r="M19" s="59"/>
      <c r="N19" s="59"/>
      <c r="O19" s="84"/>
      <c r="P19" s="125" t="e">
        <f t="shared" si="2"/>
        <v>#N/A</v>
      </c>
      <c r="Q19" s="126">
        <f t="shared" si="3"/>
        <v>0</v>
      </c>
    </row>
    <row r="20" spans="1:20">
      <c r="B20" s="58" t="s">
        <v>6</v>
      </c>
      <c r="C20" s="57"/>
      <c r="D20" s="57"/>
      <c r="E20" s="83"/>
      <c r="F20" s="123" t="e">
        <f t="shared" si="0"/>
        <v>#N/A</v>
      </c>
      <c r="G20" s="124">
        <f t="shared" si="1"/>
        <v>0</v>
      </c>
      <c r="L20" s="58" t="s">
        <v>6</v>
      </c>
      <c r="M20" s="59"/>
      <c r="N20" s="59"/>
      <c r="O20" s="84"/>
      <c r="P20" s="125" t="e">
        <f t="shared" si="2"/>
        <v>#N/A</v>
      </c>
      <c r="Q20" s="126">
        <f t="shared" si="3"/>
        <v>0</v>
      </c>
    </row>
    <row r="21" spans="1:20">
      <c r="B21" s="58" t="s">
        <v>7</v>
      </c>
      <c r="C21" s="57"/>
      <c r="D21" s="57"/>
      <c r="E21" s="83"/>
      <c r="F21" s="123" t="e">
        <f t="shared" si="0"/>
        <v>#N/A</v>
      </c>
      <c r="G21" s="124">
        <f t="shared" si="1"/>
        <v>0</v>
      </c>
      <c r="L21" s="58" t="s">
        <v>7</v>
      </c>
      <c r="M21" s="59"/>
      <c r="N21" s="59"/>
      <c r="O21" s="84"/>
      <c r="P21" s="125" t="e">
        <f t="shared" si="2"/>
        <v>#N/A</v>
      </c>
      <c r="Q21" s="126">
        <f t="shared" si="3"/>
        <v>0</v>
      </c>
    </row>
    <row r="22" spans="1:20">
      <c r="B22" s="58" t="s">
        <v>8</v>
      </c>
      <c r="C22" s="57"/>
      <c r="D22" s="57"/>
      <c r="E22" s="83"/>
      <c r="F22" s="123" t="e">
        <f t="shared" si="0"/>
        <v>#N/A</v>
      </c>
      <c r="G22" s="124">
        <f t="shared" si="1"/>
        <v>0</v>
      </c>
      <c r="L22" s="58" t="s">
        <v>8</v>
      </c>
      <c r="M22" s="59"/>
      <c r="N22" s="59"/>
      <c r="O22" s="84"/>
      <c r="P22" s="125" t="e">
        <f t="shared" si="2"/>
        <v>#N/A</v>
      </c>
      <c r="Q22" s="126">
        <f t="shared" si="3"/>
        <v>0</v>
      </c>
    </row>
    <row r="23" spans="1:20">
      <c r="B23" s="58" t="s">
        <v>9</v>
      </c>
      <c r="C23" s="57"/>
      <c r="D23" s="57"/>
      <c r="E23" s="83"/>
      <c r="F23" s="123" t="e">
        <f t="shared" si="0"/>
        <v>#N/A</v>
      </c>
      <c r="G23" s="124">
        <f t="shared" si="1"/>
        <v>0</v>
      </c>
      <c r="L23" s="58" t="s">
        <v>9</v>
      </c>
      <c r="M23" s="59"/>
      <c r="N23" s="59"/>
      <c r="O23" s="84"/>
      <c r="P23" s="125" t="e">
        <f t="shared" si="2"/>
        <v>#N/A</v>
      </c>
      <c r="Q23" s="126">
        <f t="shared" si="3"/>
        <v>0</v>
      </c>
    </row>
    <row r="24" spans="1:20">
      <c r="B24" s="58" t="s">
        <v>17</v>
      </c>
      <c r="C24" s="57"/>
      <c r="D24" s="57"/>
      <c r="E24" s="83"/>
      <c r="F24" s="123" t="e">
        <f t="shared" si="0"/>
        <v>#N/A</v>
      </c>
      <c r="G24" s="124">
        <f t="shared" si="1"/>
        <v>0</v>
      </c>
      <c r="L24" s="58" t="s">
        <v>17</v>
      </c>
      <c r="M24" s="59"/>
      <c r="N24" s="59"/>
      <c r="O24" s="84"/>
      <c r="P24" s="125" t="e">
        <f t="shared" si="2"/>
        <v>#N/A</v>
      </c>
      <c r="Q24" s="126">
        <f t="shared" si="3"/>
        <v>0</v>
      </c>
    </row>
    <row r="25" spans="1:20">
      <c r="B25" s="58" t="s">
        <v>18</v>
      </c>
      <c r="C25" s="57"/>
      <c r="D25" s="57"/>
      <c r="E25" s="83"/>
      <c r="F25" s="123" t="e">
        <f t="shared" si="0"/>
        <v>#N/A</v>
      </c>
      <c r="G25" s="124">
        <f t="shared" si="1"/>
        <v>0</v>
      </c>
      <c r="L25" s="58" t="s">
        <v>18</v>
      </c>
      <c r="M25" s="59"/>
      <c r="N25" s="59"/>
      <c r="O25" s="84"/>
      <c r="P25" s="125" t="e">
        <f t="shared" si="2"/>
        <v>#N/A</v>
      </c>
      <c r="Q25" s="126">
        <f t="shared" si="3"/>
        <v>0</v>
      </c>
    </row>
    <row r="26" spans="1:20">
      <c r="B26" s="58" t="s">
        <v>19</v>
      </c>
      <c r="C26" s="57"/>
      <c r="D26" s="57"/>
      <c r="E26" s="83"/>
      <c r="F26" s="123" t="e">
        <f t="shared" si="0"/>
        <v>#N/A</v>
      </c>
      <c r="G26" s="124">
        <f t="shared" si="1"/>
        <v>0</v>
      </c>
      <c r="L26" s="58" t="s">
        <v>19</v>
      </c>
      <c r="M26" s="59"/>
      <c r="N26" s="59"/>
      <c r="O26" s="84"/>
      <c r="P26" s="125" t="e">
        <f t="shared" si="2"/>
        <v>#N/A</v>
      </c>
      <c r="Q26" s="126">
        <f t="shared" si="3"/>
        <v>0</v>
      </c>
    </row>
    <row r="27" spans="1:20">
      <c r="B27" s="58" t="s">
        <v>20</v>
      </c>
      <c r="C27" s="57"/>
      <c r="D27" s="57"/>
      <c r="E27" s="83"/>
      <c r="F27" s="123" t="e">
        <f t="shared" si="0"/>
        <v>#N/A</v>
      </c>
      <c r="G27" s="124">
        <f t="shared" si="1"/>
        <v>0</v>
      </c>
      <c r="L27" s="58" t="s">
        <v>20</v>
      </c>
      <c r="M27" s="59"/>
      <c r="N27" s="59"/>
      <c r="O27" s="84"/>
      <c r="P27" s="125" t="e">
        <f t="shared" si="2"/>
        <v>#N/A</v>
      </c>
      <c r="Q27" s="126">
        <f t="shared" si="3"/>
        <v>0</v>
      </c>
    </row>
    <row r="28" spans="1:20">
      <c r="B28" s="88" t="s">
        <v>351</v>
      </c>
      <c r="C28" s="57"/>
      <c r="D28" s="57"/>
      <c r="E28" s="83"/>
      <c r="F28" s="123" t="e">
        <f t="shared" si="0"/>
        <v>#N/A</v>
      </c>
      <c r="G28" s="124">
        <f t="shared" si="1"/>
        <v>0</v>
      </c>
      <c r="L28" s="88" t="s">
        <v>351</v>
      </c>
      <c r="M28" s="59"/>
      <c r="N28" s="59"/>
      <c r="O28" s="84"/>
      <c r="P28" s="125" t="e">
        <f t="shared" si="2"/>
        <v>#N/A</v>
      </c>
      <c r="Q28" s="126">
        <f t="shared" si="3"/>
        <v>0</v>
      </c>
    </row>
    <row r="29" spans="1:20">
      <c r="B29" s="88" t="s">
        <v>352</v>
      </c>
      <c r="C29" s="57"/>
      <c r="D29" s="57"/>
      <c r="E29" s="83"/>
      <c r="F29" s="123" t="e">
        <f t="shared" si="0"/>
        <v>#N/A</v>
      </c>
      <c r="G29" s="124">
        <f t="shared" si="1"/>
        <v>0</v>
      </c>
      <c r="L29" s="88" t="s">
        <v>352</v>
      </c>
      <c r="M29" s="59"/>
      <c r="N29" s="59"/>
      <c r="O29" s="84"/>
      <c r="P29" s="125" t="e">
        <f t="shared" si="2"/>
        <v>#N/A</v>
      </c>
      <c r="Q29" s="126">
        <f t="shared" si="3"/>
        <v>0</v>
      </c>
    </row>
    <row r="30" spans="1:20">
      <c r="F30" s="123"/>
      <c r="G30" s="124"/>
      <c r="P30" s="125"/>
      <c r="Q30" s="126"/>
    </row>
    <row r="31" spans="1:20">
      <c r="A31" t="s">
        <v>21</v>
      </c>
      <c r="F31" s="123"/>
      <c r="G31" s="124"/>
      <c r="K31" t="s">
        <v>350</v>
      </c>
      <c r="P31" s="125"/>
      <c r="Q31" s="126"/>
    </row>
    <row r="32" spans="1:20">
      <c r="A32" s="107"/>
      <c r="B32" s="58" t="s">
        <v>16</v>
      </c>
      <c r="C32" s="58" t="s">
        <v>13</v>
      </c>
      <c r="D32" s="58" t="s">
        <v>14</v>
      </c>
      <c r="E32" s="58" t="s">
        <v>10</v>
      </c>
      <c r="F32" s="123" t="e">
        <f t="shared" si="0"/>
        <v>#N/A</v>
      </c>
      <c r="G32" s="124">
        <f t="shared" si="1"/>
        <v>0</v>
      </c>
      <c r="H32" s="58" t="s">
        <v>13</v>
      </c>
      <c r="I32" s="58" t="s">
        <v>14</v>
      </c>
      <c r="J32" s="58" t="s">
        <v>10</v>
      </c>
      <c r="K32" s="107"/>
      <c r="L32" s="58" t="s">
        <v>16</v>
      </c>
      <c r="M32" s="58" t="s">
        <v>13</v>
      </c>
      <c r="N32" s="58" t="s">
        <v>14</v>
      </c>
      <c r="O32" s="58" t="s">
        <v>10</v>
      </c>
      <c r="P32" s="125" t="e">
        <f t="shared" si="2"/>
        <v>#N/A</v>
      </c>
      <c r="Q32" s="126">
        <f t="shared" si="3"/>
        <v>0</v>
      </c>
      <c r="R32" s="58" t="s">
        <v>13</v>
      </c>
      <c r="S32" s="58" t="s">
        <v>14</v>
      </c>
      <c r="T32" s="58" t="s">
        <v>10</v>
      </c>
    </row>
    <row r="33" spans="2:20">
      <c r="B33" s="58" t="s">
        <v>11</v>
      </c>
      <c r="C33" s="57"/>
      <c r="D33" s="57"/>
      <c r="E33" s="83"/>
      <c r="F33" s="123"/>
      <c r="G33" s="124"/>
      <c r="H33" s="57"/>
      <c r="I33" s="57"/>
      <c r="J33" s="83"/>
      <c r="L33" s="58" t="s">
        <v>11</v>
      </c>
      <c r="M33" s="59"/>
      <c r="N33" s="59"/>
      <c r="O33" s="84"/>
      <c r="P33" s="125"/>
      <c r="Q33" s="126"/>
      <c r="R33" s="59"/>
      <c r="S33" s="59"/>
      <c r="T33" s="84"/>
    </row>
    <row r="34" spans="2:20">
      <c r="B34" s="58" t="s">
        <v>5</v>
      </c>
      <c r="C34" s="57"/>
      <c r="D34" s="57"/>
      <c r="E34" s="83"/>
      <c r="F34" s="123"/>
      <c r="G34" s="124"/>
      <c r="H34" s="57"/>
      <c r="I34" s="57"/>
      <c r="J34" s="83"/>
      <c r="L34" s="58" t="s">
        <v>5</v>
      </c>
      <c r="M34" s="59"/>
      <c r="N34" s="59"/>
      <c r="O34" s="84"/>
      <c r="P34" s="125"/>
      <c r="Q34" s="126"/>
      <c r="R34" s="59"/>
      <c r="S34" s="59"/>
      <c r="T34" s="84"/>
    </row>
    <row r="35" spans="2:20">
      <c r="B35" s="58" t="s">
        <v>6</v>
      </c>
      <c r="C35" s="57"/>
      <c r="D35" s="57"/>
      <c r="E35" s="83"/>
      <c r="F35" s="123"/>
      <c r="G35" s="124"/>
      <c r="H35" s="57"/>
      <c r="I35" s="57"/>
      <c r="J35" s="83"/>
      <c r="L35" s="58" t="s">
        <v>6</v>
      </c>
      <c r="M35" s="59"/>
      <c r="N35" s="59"/>
      <c r="O35" s="84"/>
      <c r="P35" s="125"/>
      <c r="Q35" s="126"/>
      <c r="R35" s="59"/>
      <c r="S35" s="59"/>
      <c r="T35" s="84"/>
    </row>
    <row r="36" spans="2:20">
      <c r="B36" s="58" t="s">
        <v>7</v>
      </c>
      <c r="C36" s="57"/>
      <c r="D36" s="57"/>
      <c r="E36" s="83"/>
      <c r="F36" s="123"/>
      <c r="G36" s="124"/>
      <c r="H36" s="57"/>
      <c r="I36" s="57"/>
      <c r="J36" s="83"/>
      <c r="L36" s="58" t="s">
        <v>7</v>
      </c>
      <c r="M36" s="59"/>
      <c r="N36" s="59"/>
      <c r="O36" s="84"/>
      <c r="P36" s="125"/>
      <c r="Q36" s="126"/>
      <c r="R36" s="59"/>
      <c r="S36" s="59"/>
      <c r="T36" s="84"/>
    </row>
    <row r="37" spans="2:20">
      <c r="B37" s="58" t="s">
        <v>8</v>
      </c>
      <c r="C37" s="57"/>
      <c r="D37" s="57"/>
      <c r="E37" s="83"/>
      <c r="F37" s="123"/>
      <c r="G37" s="124"/>
      <c r="H37" s="57"/>
      <c r="I37" s="57"/>
      <c r="J37" s="83"/>
      <c r="L37" s="58" t="s">
        <v>8</v>
      </c>
      <c r="M37" s="59"/>
      <c r="N37" s="59"/>
      <c r="O37" s="84"/>
      <c r="P37" s="125"/>
      <c r="Q37" s="126"/>
      <c r="R37" s="59"/>
      <c r="S37" s="59"/>
      <c r="T37" s="84"/>
    </row>
    <row r="38" spans="2:20">
      <c r="B38" s="88" t="s">
        <v>9</v>
      </c>
      <c r="C38" s="57"/>
      <c r="D38" s="57"/>
      <c r="E38" s="83"/>
      <c r="F38" s="123"/>
      <c r="G38" s="124"/>
      <c r="H38" s="57"/>
      <c r="I38" s="57"/>
      <c r="J38" s="83"/>
      <c r="L38" s="88" t="s">
        <v>9</v>
      </c>
      <c r="M38" s="59"/>
      <c r="N38" s="59"/>
      <c r="O38" s="84"/>
      <c r="P38" s="125"/>
      <c r="Q38" s="126"/>
      <c r="R38" s="59"/>
      <c r="S38" s="59"/>
      <c r="T38" s="84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zoomScale="80" zoomScaleNormal="80" workbookViewId="0">
      <selection activeCell="A4" sqref="A4"/>
    </sheetView>
  </sheetViews>
  <sheetFormatPr defaultRowHeight="13.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>
      <c r="A1" s="51" t="s">
        <v>430</v>
      </c>
    </row>
    <row r="3" spans="1:11">
      <c r="A3" s="66" t="s">
        <v>0</v>
      </c>
    </row>
    <row r="4" spans="1:11" ht="35.25" customHeight="1">
      <c r="A4" s="81"/>
    </row>
    <row r="5" spans="1:11" ht="24.75" customHeight="1"/>
    <row r="6" spans="1:11" ht="40.5" customHeight="1">
      <c r="A6" s="52" t="s">
        <v>2</v>
      </c>
      <c r="B6" s="63" t="e">
        <f>IF(A4="　","　",VLOOKUP(A4,高体連加盟校一覧!$A$12:$H$65,2,))</f>
        <v>#N/A</v>
      </c>
      <c r="C6" s="53" t="s">
        <v>314</v>
      </c>
      <c r="D6" s="58" t="s">
        <v>315</v>
      </c>
      <c r="E6" s="68" t="s">
        <v>325</v>
      </c>
      <c r="F6" s="85" t="e">
        <f>VLOOKUP(A4,高体連加盟校一覧!$A$12:$H$65,5,)</f>
        <v>#N/A</v>
      </c>
      <c r="G6" s="158" t="e">
        <f>VLOOKUP(A4,高体連加盟校一覧!$A$12:$H$65,6,)</f>
        <v>#N/A</v>
      </c>
      <c r="H6" s="158"/>
      <c r="I6" s="158"/>
      <c r="J6" s="158"/>
      <c r="K6" s="160"/>
    </row>
    <row r="7" spans="1:11" ht="40.5" customHeight="1">
      <c r="A7" s="64" t="s">
        <v>4</v>
      </c>
      <c r="B7" s="157">
        <f>参加名簿!C5</f>
        <v>0</v>
      </c>
      <c r="C7" s="157"/>
      <c r="D7" s="65" t="s">
        <v>316</v>
      </c>
      <c r="E7" s="68" t="s">
        <v>326</v>
      </c>
      <c r="F7" s="158" t="e">
        <f>VLOOKUP(A4,高体連加盟校一覧!$A$12:$H$65,7,)</f>
        <v>#N/A</v>
      </c>
      <c r="G7" s="158"/>
      <c r="H7" s="86" t="s">
        <v>327</v>
      </c>
      <c r="I7" s="158" t="e">
        <f>VLOOKUP(A4,高体連加盟校一覧!$A$12:$H$65,8,)</f>
        <v>#N/A</v>
      </c>
      <c r="J7" s="158"/>
      <c r="K7" s="160"/>
    </row>
    <row r="8" spans="1:11" ht="25.5" customHeight="1"/>
    <row r="9" spans="1:11" ht="20.25" customHeight="1">
      <c r="A9" t="s">
        <v>353</v>
      </c>
    </row>
    <row r="10" spans="1:11" ht="30.75" customHeight="1">
      <c r="A10" t="s">
        <v>317</v>
      </c>
    </row>
    <row r="11" spans="1:11" ht="40.5" customHeight="1">
      <c r="A11" s="58" t="s">
        <v>16</v>
      </c>
      <c r="B11" s="153" t="s">
        <v>318</v>
      </c>
      <c r="C11" s="154"/>
      <c r="D11" s="88" t="s">
        <v>14</v>
      </c>
      <c r="E11" s="88" t="s">
        <v>319</v>
      </c>
      <c r="F11" s="159" t="s">
        <v>10</v>
      </c>
      <c r="G11" s="159"/>
      <c r="H11" s="159"/>
      <c r="I11" s="159" t="s">
        <v>354</v>
      </c>
      <c r="J11" s="159"/>
      <c r="K11" s="159"/>
    </row>
    <row r="12" spans="1:11" ht="40.5" customHeight="1">
      <c r="A12" s="58">
        <v>1</v>
      </c>
      <c r="B12" s="153" t="str">
        <f>IF(参加名簿!C6="","",参加名簿!C6)</f>
        <v/>
      </c>
      <c r="C12" s="154"/>
      <c r="D12" s="88" t="str">
        <f>IF(参加名簿!D6="","",参加名簿!D6)</f>
        <v/>
      </c>
      <c r="E12" s="98"/>
      <c r="F12" s="155" t="str">
        <f>IF(参加名簿!E6="","",参加名簿!E6)</f>
        <v/>
      </c>
      <c r="G12" s="155"/>
      <c r="H12" s="155"/>
      <c r="I12" s="156"/>
      <c r="J12" s="156"/>
      <c r="K12" s="156"/>
    </row>
    <row r="13" spans="1:11" ht="40.5" customHeight="1">
      <c r="A13" s="58">
        <v>2</v>
      </c>
      <c r="B13" s="153" t="str">
        <f>IF(参加名簿!C7="","",参加名簿!C7)</f>
        <v/>
      </c>
      <c r="C13" s="154"/>
      <c r="D13" s="88" t="str">
        <f>IF(参加名簿!D7="","",参加名簿!D7)</f>
        <v/>
      </c>
      <c r="E13" s="98"/>
      <c r="F13" s="155" t="str">
        <f>IF(参加名簿!E7="","",参加名簿!E7)</f>
        <v/>
      </c>
      <c r="G13" s="155"/>
      <c r="H13" s="155"/>
      <c r="I13" s="156"/>
      <c r="J13" s="156"/>
      <c r="K13" s="156"/>
    </row>
    <row r="14" spans="1:11" ht="40.5" customHeight="1">
      <c r="A14" s="58">
        <v>3</v>
      </c>
      <c r="B14" s="153" t="str">
        <f>IF(参加名簿!C8="","",参加名簿!C8)</f>
        <v/>
      </c>
      <c r="C14" s="154"/>
      <c r="D14" s="88" t="str">
        <f>IF(参加名簿!D8="","",参加名簿!D8)</f>
        <v/>
      </c>
      <c r="E14" s="98"/>
      <c r="F14" s="155" t="str">
        <f>IF(参加名簿!E8="","",参加名簿!E8)</f>
        <v/>
      </c>
      <c r="G14" s="155"/>
      <c r="H14" s="155"/>
      <c r="I14" s="156"/>
      <c r="J14" s="156"/>
      <c r="K14" s="156"/>
    </row>
    <row r="15" spans="1:11" ht="40.5" customHeight="1">
      <c r="A15" s="58">
        <v>4</v>
      </c>
      <c r="B15" s="153" t="str">
        <f>IF(参加名簿!C9="","",参加名簿!C9)</f>
        <v/>
      </c>
      <c r="C15" s="154"/>
      <c r="D15" s="88" t="str">
        <f>IF(参加名簿!D9="","",参加名簿!D9)</f>
        <v/>
      </c>
      <c r="E15" s="98"/>
      <c r="F15" s="155" t="str">
        <f>IF(参加名簿!E9="","",参加名簿!E9)</f>
        <v/>
      </c>
      <c r="G15" s="155"/>
      <c r="H15" s="155"/>
      <c r="I15" s="156"/>
      <c r="J15" s="156"/>
      <c r="K15" s="156"/>
    </row>
    <row r="16" spans="1:11" ht="40.5" customHeight="1">
      <c r="A16" s="58">
        <v>5</v>
      </c>
      <c r="B16" s="153" t="str">
        <f>IF(参加名簿!C10="","",参加名簿!C10)</f>
        <v/>
      </c>
      <c r="C16" s="154"/>
      <c r="D16" s="88" t="str">
        <f>IF(参加名簿!D10="","",参加名簿!D10)</f>
        <v/>
      </c>
      <c r="E16" s="98"/>
      <c r="F16" s="155" t="str">
        <f>IF(参加名簿!E10="","",参加名簿!E10)</f>
        <v/>
      </c>
      <c r="G16" s="155"/>
      <c r="H16" s="155"/>
      <c r="I16" s="156"/>
      <c r="J16" s="156"/>
      <c r="K16" s="156"/>
    </row>
    <row r="17" spans="1:11" ht="40.5" customHeight="1">
      <c r="A17" s="58">
        <v>6</v>
      </c>
      <c r="B17" s="153" t="str">
        <f>IF(参加名簿!C11="","",参加名簿!C11)</f>
        <v/>
      </c>
      <c r="C17" s="154"/>
      <c r="D17" s="88" t="str">
        <f>IF(参加名簿!D11="","",参加名簿!D11)</f>
        <v/>
      </c>
      <c r="E17" s="98"/>
      <c r="F17" s="155" t="str">
        <f>IF(参加名簿!E11="","",参加名簿!E11)</f>
        <v/>
      </c>
      <c r="G17" s="155"/>
      <c r="H17" s="155"/>
      <c r="I17" s="156"/>
      <c r="J17" s="156"/>
      <c r="K17" s="156"/>
    </row>
    <row r="18" spans="1:11" ht="40.5" customHeight="1">
      <c r="A18" s="88">
        <v>7</v>
      </c>
      <c r="B18" s="153" t="str">
        <f>IF(参加名簿!C12="","",参加名簿!C12)</f>
        <v/>
      </c>
      <c r="C18" s="154"/>
      <c r="D18" s="88" t="str">
        <f>IF(参加名簿!D12="","",参加名簿!D12)</f>
        <v/>
      </c>
      <c r="E18" s="98"/>
      <c r="F18" s="155" t="str">
        <f>IF(参加名簿!E12="","",参加名簿!E12)</f>
        <v/>
      </c>
      <c r="G18" s="155"/>
      <c r="H18" s="155"/>
      <c r="I18" s="156"/>
      <c r="J18" s="156"/>
      <c r="K18" s="156"/>
    </row>
    <row r="19" spans="1:11" ht="40.5" customHeight="1">
      <c r="A19" s="88">
        <v>8</v>
      </c>
      <c r="B19" s="153" t="str">
        <f>IF(参加名簿!C13="","",参加名簿!C13)</f>
        <v/>
      </c>
      <c r="C19" s="154"/>
      <c r="D19" s="88" t="str">
        <f>IF(参加名簿!D13="","",参加名簿!D13)</f>
        <v/>
      </c>
      <c r="E19" s="98"/>
      <c r="F19" s="155" t="str">
        <f>IF(参加名簿!E13="","",参加名簿!E13)</f>
        <v/>
      </c>
      <c r="G19" s="155"/>
      <c r="H19" s="155"/>
      <c r="I19" s="156"/>
      <c r="J19" s="156"/>
      <c r="K19" s="156"/>
    </row>
    <row r="20" spans="1:11" ht="40.5" customHeight="1">
      <c r="A20" s="88">
        <v>9</v>
      </c>
      <c r="B20" s="153" t="str">
        <f>IF(参加名簿!C14="","",参加名簿!C14)</f>
        <v/>
      </c>
      <c r="C20" s="154"/>
      <c r="D20" s="88" t="str">
        <f>IF(参加名簿!D14="","",参加名簿!D14)</f>
        <v/>
      </c>
      <c r="E20" s="98"/>
      <c r="F20" s="155" t="str">
        <f>IF(参加名簿!E14="","",参加名簿!E14)</f>
        <v/>
      </c>
      <c r="G20" s="155"/>
      <c r="H20" s="155"/>
      <c r="I20" s="156"/>
      <c r="J20" s="156"/>
      <c r="K20" s="156"/>
    </row>
    <row r="21" spans="1:11" ht="30.75" customHeight="1"/>
    <row r="22" spans="1:11" ht="18" customHeight="1">
      <c r="A22" t="s">
        <v>321</v>
      </c>
    </row>
    <row r="23" spans="1:11" ht="18" customHeight="1">
      <c r="A23" t="s">
        <v>322</v>
      </c>
    </row>
    <row r="24" spans="1:11" ht="18" customHeight="1">
      <c r="A24" t="s">
        <v>320</v>
      </c>
    </row>
    <row r="26" spans="1:11" ht="23.25" customHeight="1">
      <c r="B26" s="74" t="s">
        <v>481</v>
      </c>
      <c r="C26" s="82"/>
      <c r="D26" s="67" t="s">
        <v>347</v>
      </c>
      <c r="E26" s="82"/>
      <c r="F26" s="67" t="s">
        <v>348</v>
      </c>
      <c r="H26" s="62" t="s">
        <v>323</v>
      </c>
      <c r="I26" s="162"/>
      <c r="J26" s="162"/>
      <c r="K26" t="s">
        <v>324</v>
      </c>
    </row>
    <row r="27" spans="1:11" ht="23.25" customHeight="1">
      <c r="D27" s="161"/>
      <c r="E27" s="161"/>
      <c r="F27" s="161"/>
      <c r="G27" s="161"/>
      <c r="H27" s="161"/>
    </row>
  </sheetData>
  <sheetProtection algorithmName="SHA-512" hashValue="/G1g37r6v5Z5gwA8Q0TlxVoCmDnQN7LiRx6+PFJ1sNzW/RNdMRhclMGPx7MokAHukHrQWlfdp6OeJOieYTDIMQ==" saltValue="/lCtoHRVbAMZ0SlK2viPIg==" spinCount="100000" sheet="1" objects="1" scenarios="1" selectLockedCells="1"/>
  <mergeCells count="37"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  <mergeCell ref="B7:C7"/>
    <mergeCell ref="F7:G7"/>
    <mergeCell ref="F11:H11"/>
    <mergeCell ref="F12:H12"/>
    <mergeCell ref="F13:H13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F20:H20"/>
    <mergeCell ref="I20:K20"/>
    <mergeCell ref="F18:H18"/>
    <mergeCell ref="I18:K18"/>
    <mergeCell ref="B19:C19"/>
    <mergeCell ref="F19:H19"/>
    <mergeCell ref="I19:K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80" zoomScaleNormal="80" workbookViewId="0">
      <selection activeCell="A4" sqref="A4"/>
    </sheetView>
  </sheetViews>
  <sheetFormatPr defaultRowHeight="13.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>
      <c r="A1" s="51" t="s">
        <v>479</v>
      </c>
    </row>
    <row r="3" spans="1:11">
      <c r="A3" s="66" t="s">
        <v>0</v>
      </c>
    </row>
    <row r="4" spans="1:11" ht="35.25" customHeight="1">
      <c r="A4" s="81"/>
    </row>
    <row r="5" spans="1:11" ht="24.75" customHeight="1"/>
    <row r="6" spans="1:11" ht="40.5" customHeight="1">
      <c r="A6" s="52" t="s">
        <v>2</v>
      </c>
      <c r="B6" s="68" t="e">
        <f>VLOOKUP(A4,高体連加盟校一覧!$A$12:$H$65,2,)</f>
        <v>#N/A</v>
      </c>
      <c r="C6" s="53" t="s">
        <v>314</v>
      </c>
      <c r="D6" s="88" t="s">
        <v>315</v>
      </c>
      <c r="E6" s="68" t="s">
        <v>325</v>
      </c>
      <c r="F6" s="85" t="e">
        <f>VLOOKUP(A4,高体連加盟校一覧!$A$12:$H$65,5,)</f>
        <v>#N/A</v>
      </c>
      <c r="G6" s="158" t="e">
        <f>VLOOKUP(A4,高体連加盟校一覧!$A$12:$H$65,6,)</f>
        <v>#N/A</v>
      </c>
      <c r="H6" s="158"/>
      <c r="I6" s="158"/>
      <c r="J6" s="158"/>
      <c r="K6" s="160"/>
    </row>
    <row r="7" spans="1:11" ht="40.5" customHeight="1">
      <c r="A7" s="64" t="s">
        <v>4</v>
      </c>
      <c r="B7" s="157">
        <f>参加名簿!M5</f>
        <v>0</v>
      </c>
      <c r="C7" s="157"/>
      <c r="D7" s="89" t="s">
        <v>316</v>
      </c>
      <c r="E7" s="68" t="s">
        <v>326</v>
      </c>
      <c r="F7" s="158" t="e">
        <f>VLOOKUP(A4,高体連加盟校一覧!$A$12:$H$65,7,)</f>
        <v>#N/A</v>
      </c>
      <c r="G7" s="158"/>
      <c r="H7" s="90" t="s">
        <v>327</v>
      </c>
      <c r="I7" s="158" t="e">
        <f>VLOOKUP(A4,高体連加盟校一覧!$A$12:$H$65,8,)</f>
        <v>#N/A</v>
      </c>
      <c r="J7" s="158"/>
      <c r="K7" s="160"/>
    </row>
    <row r="8" spans="1:11" ht="25.5" customHeight="1"/>
    <row r="9" spans="1:11" ht="20.25" customHeight="1">
      <c r="A9" t="s">
        <v>355</v>
      </c>
    </row>
    <row r="10" spans="1:11" ht="30.75" customHeight="1">
      <c r="A10" t="s">
        <v>317</v>
      </c>
    </row>
    <row r="11" spans="1:11" ht="40.5" customHeight="1">
      <c r="A11" s="88" t="s">
        <v>16</v>
      </c>
      <c r="B11" s="153" t="s">
        <v>318</v>
      </c>
      <c r="C11" s="154"/>
      <c r="D11" s="88" t="s">
        <v>14</v>
      </c>
      <c r="E11" s="88" t="s">
        <v>319</v>
      </c>
      <c r="F11" s="159" t="s">
        <v>10</v>
      </c>
      <c r="G11" s="159"/>
      <c r="H11" s="159"/>
      <c r="I11" s="159" t="s">
        <v>354</v>
      </c>
      <c r="J11" s="159"/>
      <c r="K11" s="159"/>
    </row>
    <row r="12" spans="1:11" ht="40.5" customHeight="1">
      <c r="A12" s="88">
        <v>1</v>
      </c>
      <c r="B12" s="153" t="str">
        <f>IF(参加名簿!M6="","",参加名簿!M6)</f>
        <v/>
      </c>
      <c r="C12" s="154"/>
      <c r="D12" s="88" t="str">
        <f>IF(参加名簿!N6="","",参加名簿!N6)</f>
        <v/>
      </c>
      <c r="E12" s="98"/>
      <c r="F12" s="155" t="str">
        <f>IF(参加名簿!O6="","",参加名簿!O6)</f>
        <v/>
      </c>
      <c r="G12" s="155"/>
      <c r="H12" s="155"/>
      <c r="I12" s="156"/>
      <c r="J12" s="156"/>
      <c r="K12" s="156"/>
    </row>
    <row r="13" spans="1:11" ht="40.5" customHeight="1">
      <c r="A13" s="88">
        <v>2</v>
      </c>
      <c r="B13" s="153" t="str">
        <f>IF(参加名簿!M7="","",参加名簿!M7)</f>
        <v/>
      </c>
      <c r="C13" s="154"/>
      <c r="D13" s="88" t="str">
        <f>IF(参加名簿!N7="","",参加名簿!N7)</f>
        <v/>
      </c>
      <c r="E13" s="98"/>
      <c r="F13" s="155" t="str">
        <f>IF(参加名簿!O7="","",参加名簿!O7)</f>
        <v/>
      </c>
      <c r="G13" s="155"/>
      <c r="H13" s="155"/>
      <c r="I13" s="156"/>
      <c r="J13" s="156"/>
      <c r="K13" s="156"/>
    </row>
    <row r="14" spans="1:11" ht="40.5" customHeight="1">
      <c r="A14" s="88">
        <v>3</v>
      </c>
      <c r="B14" s="153" t="str">
        <f>IF(参加名簿!M8="","",参加名簿!M8)</f>
        <v/>
      </c>
      <c r="C14" s="154"/>
      <c r="D14" s="88" t="str">
        <f>IF(参加名簿!N8="","",参加名簿!N8)</f>
        <v/>
      </c>
      <c r="E14" s="98"/>
      <c r="F14" s="155" t="str">
        <f>IF(参加名簿!O8="","",参加名簿!O8)</f>
        <v/>
      </c>
      <c r="G14" s="155"/>
      <c r="H14" s="155"/>
      <c r="I14" s="156"/>
      <c r="J14" s="156"/>
      <c r="K14" s="156"/>
    </row>
    <row r="15" spans="1:11" ht="40.5" customHeight="1">
      <c r="A15" s="88">
        <v>4</v>
      </c>
      <c r="B15" s="153" t="str">
        <f>IF(参加名簿!M9="","",参加名簿!M9)</f>
        <v/>
      </c>
      <c r="C15" s="154"/>
      <c r="D15" s="88" t="str">
        <f>IF(参加名簿!N9="","",参加名簿!N9)</f>
        <v/>
      </c>
      <c r="E15" s="98"/>
      <c r="F15" s="155" t="str">
        <f>IF(参加名簿!O9="","",参加名簿!O9)</f>
        <v/>
      </c>
      <c r="G15" s="155"/>
      <c r="H15" s="155"/>
      <c r="I15" s="156"/>
      <c r="J15" s="156"/>
      <c r="K15" s="156"/>
    </row>
    <row r="16" spans="1:11" ht="40.5" customHeight="1">
      <c r="A16" s="88">
        <v>5</v>
      </c>
      <c r="B16" s="153" t="str">
        <f>IF(参加名簿!M10="","",参加名簿!M10)</f>
        <v/>
      </c>
      <c r="C16" s="154"/>
      <c r="D16" s="88" t="str">
        <f>IF(参加名簿!N10="","",参加名簿!N10)</f>
        <v/>
      </c>
      <c r="E16" s="98"/>
      <c r="F16" s="155" t="str">
        <f>IF(参加名簿!O10="","",参加名簿!O10)</f>
        <v/>
      </c>
      <c r="G16" s="155"/>
      <c r="H16" s="155"/>
      <c r="I16" s="156"/>
      <c r="J16" s="156"/>
      <c r="K16" s="156"/>
    </row>
    <row r="17" spans="1:11" ht="40.5" customHeight="1">
      <c r="A17" s="88">
        <v>6</v>
      </c>
      <c r="B17" s="153" t="str">
        <f>IF(参加名簿!M11="","",参加名簿!M11)</f>
        <v/>
      </c>
      <c r="C17" s="154"/>
      <c r="D17" s="88" t="str">
        <f>IF(参加名簿!N11="","",参加名簿!N11)</f>
        <v/>
      </c>
      <c r="E17" s="98"/>
      <c r="F17" s="155" t="str">
        <f>IF(参加名簿!O11="","",参加名簿!O11)</f>
        <v/>
      </c>
      <c r="G17" s="155"/>
      <c r="H17" s="155"/>
      <c r="I17" s="156"/>
      <c r="J17" s="156"/>
      <c r="K17" s="156"/>
    </row>
    <row r="18" spans="1:11" ht="40.5" customHeight="1">
      <c r="A18" s="88">
        <v>7</v>
      </c>
      <c r="B18" s="153" t="str">
        <f>IF(参加名簿!M12="","",参加名簿!M12)</f>
        <v/>
      </c>
      <c r="C18" s="154"/>
      <c r="D18" s="88" t="str">
        <f>IF(参加名簿!N12="","",参加名簿!N12)</f>
        <v/>
      </c>
      <c r="E18" s="98"/>
      <c r="F18" s="155" t="str">
        <f>IF(参加名簿!O12="","",参加名簿!O12)</f>
        <v/>
      </c>
      <c r="G18" s="155"/>
      <c r="H18" s="155"/>
      <c r="I18" s="156"/>
      <c r="J18" s="156"/>
      <c r="K18" s="156"/>
    </row>
    <row r="19" spans="1:11" ht="40.5" customHeight="1">
      <c r="A19" s="88">
        <v>8</v>
      </c>
      <c r="B19" s="153" t="str">
        <f>IF(参加名簿!M13="","",参加名簿!M13)</f>
        <v/>
      </c>
      <c r="C19" s="154"/>
      <c r="D19" s="88" t="str">
        <f>IF(参加名簿!N13="","",参加名簿!N13)</f>
        <v/>
      </c>
      <c r="E19" s="98"/>
      <c r="F19" s="155" t="str">
        <f>IF(参加名簿!O13="","",参加名簿!O13)</f>
        <v/>
      </c>
      <c r="G19" s="155"/>
      <c r="H19" s="155"/>
      <c r="I19" s="156"/>
      <c r="J19" s="156"/>
      <c r="K19" s="156"/>
    </row>
    <row r="20" spans="1:11" ht="40.5" customHeight="1">
      <c r="A20" s="88">
        <v>9</v>
      </c>
      <c r="B20" s="153" t="str">
        <f>IF(参加名簿!M14="","",参加名簿!M14)</f>
        <v/>
      </c>
      <c r="C20" s="154"/>
      <c r="D20" s="88" t="str">
        <f>IF(参加名簿!N14="","",参加名簿!N14)</f>
        <v/>
      </c>
      <c r="E20" s="98"/>
      <c r="F20" s="155" t="str">
        <f>IF(参加名簿!O14="","",参加名簿!O14)</f>
        <v/>
      </c>
      <c r="G20" s="155"/>
      <c r="H20" s="155"/>
      <c r="I20" s="156"/>
      <c r="J20" s="156"/>
      <c r="K20" s="156"/>
    </row>
    <row r="21" spans="1:11" ht="30.75" customHeight="1"/>
    <row r="22" spans="1:11" ht="18" customHeight="1">
      <c r="A22" t="s">
        <v>321</v>
      </c>
    </row>
    <row r="23" spans="1:11" ht="18" customHeight="1">
      <c r="A23" t="s">
        <v>322</v>
      </c>
    </row>
    <row r="24" spans="1:11" ht="18" customHeight="1">
      <c r="A24" t="s">
        <v>320</v>
      </c>
    </row>
    <row r="26" spans="1:11" ht="23.25" customHeight="1">
      <c r="B26" s="74" t="s">
        <v>480</v>
      </c>
      <c r="C26" s="82"/>
      <c r="D26" s="87" t="s">
        <v>347</v>
      </c>
      <c r="E26" s="82"/>
      <c r="F26" s="87" t="s">
        <v>348</v>
      </c>
      <c r="H26" s="62" t="s">
        <v>323</v>
      </c>
      <c r="I26" s="162"/>
      <c r="J26" s="162"/>
      <c r="K26" t="s">
        <v>324</v>
      </c>
    </row>
    <row r="27" spans="1:11" ht="23.25" customHeight="1">
      <c r="D27" s="161"/>
      <c r="E27" s="161"/>
      <c r="F27" s="161"/>
      <c r="G27" s="161"/>
      <c r="H27" s="161"/>
    </row>
  </sheetData>
  <sheetProtection algorithmName="SHA-512" hashValue="+mImlF445nmZv7toFYf54V+qjkLE1tYr8ytoUhYj+3HRrkTDd+XGDg+Zq5kvCN5/T6LV45r9tu/nmpGLrmm7pg==" saltValue="kEOu/F4/x9eYilDC4avjYA==" spinCount="100000" sheet="1" objects="1" scenarios="1" selectLockedCells="1"/>
  <mergeCells count="37">
    <mergeCell ref="B12:C12"/>
    <mergeCell ref="F12:H12"/>
    <mergeCell ref="I12:K12"/>
    <mergeCell ref="B13:C13"/>
    <mergeCell ref="F13:H13"/>
    <mergeCell ref="I13:K13"/>
    <mergeCell ref="G6:K6"/>
    <mergeCell ref="I7:K7"/>
    <mergeCell ref="B7:C7"/>
    <mergeCell ref="F7:G7"/>
    <mergeCell ref="B11:C11"/>
    <mergeCell ref="F11:H11"/>
    <mergeCell ref="I11:K11"/>
    <mergeCell ref="B14:C14"/>
    <mergeCell ref="F14:H14"/>
    <mergeCell ref="I14:K14"/>
    <mergeCell ref="B15:C15"/>
    <mergeCell ref="F15:H15"/>
    <mergeCell ref="I15:K15"/>
    <mergeCell ref="B16:C16"/>
    <mergeCell ref="F16:H16"/>
    <mergeCell ref="I16:K16"/>
    <mergeCell ref="B17:C17"/>
    <mergeCell ref="F17:H17"/>
    <mergeCell ref="I17:K17"/>
    <mergeCell ref="B18:C18"/>
    <mergeCell ref="F18:H18"/>
    <mergeCell ref="I18:K18"/>
    <mergeCell ref="B19:C19"/>
    <mergeCell ref="F19:H19"/>
    <mergeCell ref="I19:K19"/>
    <mergeCell ref="B20:C20"/>
    <mergeCell ref="F20:H20"/>
    <mergeCell ref="I20:K20"/>
    <mergeCell ref="I26:J26"/>
    <mergeCell ref="D27:E27"/>
    <mergeCell ref="F27:H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A4" sqref="A4"/>
    </sheetView>
  </sheetViews>
  <sheetFormatPr defaultRowHeight="13.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>
      <c r="A1" s="51" t="s">
        <v>482</v>
      </c>
    </row>
    <row r="3" spans="1:13">
      <c r="A3" s="66" t="s">
        <v>0</v>
      </c>
    </row>
    <row r="4" spans="1:13" ht="35.25" customHeight="1">
      <c r="A4" s="81"/>
    </row>
    <row r="5" spans="1:13" ht="24.75" customHeight="1"/>
    <row r="6" spans="1:13" ht="35.25" customHeight="1">
      <c r="A6" s="52" t="s">
        <v>2</v>
      </c>
      <c r="B6" s="68" t="e">
        <f>VLOOKUP(A4,高体連加盟校一覧!$A$12:$H$65,2,)</f>
        <v>#N/A</v>
      </c>
      <c r="C6" s="53" t="s">
        <v>314</v>
      </c>
      <c r="D6" s="100" t="s">
        <v>315</v>
      </c>
      <c r="E6" s="68" t="s">
        <v>325</v>
      </c>
      <c r="F6" s="158" t="e">
        <f>VLOOKUP(A4,高体連加盟校一覧!$A$12:$H$65,5,)</f>
        <v>#N/A</v>
      </c>
      <c r="G6" s="158"/>
      <c r="H6" s="158"/>
      <c r="I6" s="158" t="e">
        <f>VLOOKUP(A4,高体連加盟校一覧!$A$12:$H$65,6,)</f>
        <v>#N/A</v>
      </c>
      <c r="J6" s="158"/>
      <c r="K6" s="158"/>
      <c r="L6" s="160"/>
    </row>
    <row r="7" spans="1:13" ht="35.25" customHeight="1">
      <c r="A7" s="64" t="s">
        <v>4</v>
      </c>
      <c r="B7" s="157">
        <f>参加名簿!C5</f>
        <v>0</v>
      </c>
      <c r="C7" s="157"/>
      <c r="D7" s="101" t="s">
        <v>316</v>
      </c>
      <c r="E7" s="68" t="s">
        <v>326</v>
      </c>
      <c r="F7" s="158" t="e">
        <f>VLOOKUP(A4,高体連加盟校一覧!$A$12:$H$65,7,)</f>
        <v>#N/A</v>
      </c>
      <c r="G7" s="158"/>
      <c r="H7" s="158"/>
      <c r="I7" s="90" t="s">
        <v>327</v>
      </c>
      <c r="J7" s="158" t="e">
        <f>VLOOKUP(A4,高体連加盟校一覧!$A$12:$H$65,8,)</f>
        <v>#N/A</v>
      </c>
      <c r="K7" s="158"/>
      <c r="L7" s="53"/>
    </row>
    <row r="8" spans="1:13" ht="25.5" customHeight="1"/>
    <row r="9" spans="1:13" ht="20.25" customHeight="1">
      <c r="A9" t="s">
        <v>356</v>
      </c>
      <c r="H9" t="s">
        <v>357</v>
      </c>
    </row>
    <row r="10" spans="1:13" ht="35.25" customHeight="1">
      <c r="A10" s="88" t="s">
        <v>16</v>
      </c>
      <c r="B10" s="153" t="s">
        <v>318</v>
      </c>
      <c r="C10" s="154"/>
      <c r="D10" s="88" t="s">
        <v>14</v>
      </c>
      <c r="E10" s="159" t="s">
        <v>10</v>
      </c>
      <c r="F10" s="159"/>
      <c r="G10" s="93"/>
      <c r="H10" s="88" t="s">
        <v>16</v>
      </c>
      <c r="I10" s="153" t="s">
        <v>318</v>
      </c>
      <c r="J10" s="154"/>
      <c r="K10" s="88" t="s">
        <v>14</v>
      </c>
      <c r="L10" s="88" t="s">
        <v>10</v>
      </c>
      <c r="M10" s="99"/>
    </row>
    <row r="11" spans="1:13" ht="35.25" customHeight="1">
      <c r="A11" s="88">
        <v>1</v>
      </c>
      <c r="B11" s="153" t="str">
        <f>IF(参加名簿!C18="","",参加名簿!C18)</f>
        <v/>
      </c>
      <c r="C11" s="154"/>
      <c r="D11" s="88" t="str">
        <f>IF(参加名簿!D18="","",参加名簿!D18)</f>
        <v/>
      </c>
      <c r="E11" s="155" t="str">
        <f>IF(参加名簿!E18="","",参加名簿!E18)</f>
        <v/>
      </c>
      <c r="F11" s="155"/>
      <c r="G11" s="103"/>
      <c r="H11" s="163">
        <v>1</v>
      </c>
      <c r="I11" s="153" t="str">
        <f>IF(参加名簿!C33="","",参加名簿!C33)</f>
        <v/>
      </c>
      <c r="J11" s="154"/>
      <c r="K11" s="88" t="str">
        <f>IF(参加名簿!D33="","",参加名簿!D33)</f>
        <v/>
      </c>
      <c r="L11" s="104" t="str">
        <f>IF(参加名簿!E33="","",参加名簿!E33)</f>
        <v/>
      </c>
      <c r="M11" s="96"/>
    </row>
    <row r="12" spans="1:13" ht="35.25" customHeight="1">
      <c r="A12" s="88">
        <v>2</v>
      </c>
      <c r="B12" s="153" t="str">
        <f>IF(参加名簿!C19="","",参加名簿!C19)</f>
        <v/>
      </c>
      <c r="C12" s="154"/>
      <c r="D12" s="88" t="str">
        <f>IF(参加名簿!D19="","",参加名簿!D19)</f>
        <v/>
      </c>
      <c r="E12" s="155" t="str">
        <f>IF(参加名簿!E19="","",参加名簿!E19)</f>
        <v/>
      </c>
      <c r="F12" s="155"/>
      <c r="G12" s="103"/>
      <c r="H12" s="157"/>
      <c r="I12" s="153" t="str">
        <f>IF(参加名簿!H33="","",参加名簿!H33)</f>
        <v/>
      </c>
      <c r="J12" s="154"/>
      <c r="K12" s="88" t="str">
        <f>IF(参加名簿!I33="","",参加名簿!I33)</f>
        <v/>
      </c>
      <c r="L12" s="104" t="str">
        <f>IF(参加名簿!J33="","",参加名簿!J33)</f>
        <v/>
      </c>
      <c r="M12" s="96"/>
    </row>
    <row r="13" spans="1:13" ht="35.25" customHeight="1">
      <c r="A13" s="88">
        <v>3</v>
      </c>
      <c r="B13" s="153" t="str">
        <f>IF(参加名簿!C20="","",参加名簿!C20)</f>
        <v/>
      </c>
      <c r="C13" s="154"/>
      <c r="D13" s="88" t="str">
        <f>IF(参加名簿!D20="","",参加名簿!D20)</f>
        <v/>
      </c>
      <c r="E13" s="155" t="str">
        <f>IF(参加名簿!E20="","",参加名簿!E20)</f>
        <v/>
      </c>
      <c r="F13" s="155"/>
      <c r="G13" s="103"/>
      <c r="H13" s="163">
        <v>2</v>
      </c>
      <c r="I13" s="153" t="str">
        <f>IF(参加名簿!C34="","",参加名簿!C34)</f>
        <v/>
      </c>
      <c r="J13" s="154"/>
      <c r="K13" s="88" t="str">
        <f>IF(参加名簿!D34="","",参加名簿!D34)</f>
        <v/>
      </c>
      <c r="L13" s="104" t="str">
        <f>IF(参加名簿!E34="","",参加名簿!E34)</f>
        <v/>
      </c>
    </row>
    <row r="14" spans="1:13" ht="35.25" customHeight="1">
      <c r="A14" s="88">
        <v>4</v>
      </c>
      <c r="B14" s="153" t="str">
        <f>IF(参加名簿!C21="","",参加名簿!C21)</f>
        <v/>
      </c>
      <c r="C14" s="154"/>
      <c r="D14" s="88" t="str">
        <f>IF(参加名簿!D21="","",参加名簿!D21)</f>
        <v/>
      </c>
      <c r="E14" s="155" t="str">
        <f>IF(参加名簿!E21="","",参加名簿!E21)</f>
        <v/>
      </c>
      <c r="F14" s="155"/>
      <c r="G14" s="103"/>
      <c r="H14" s="157"/>
      <c r="I14" s="153" t="str">
        <f>IF(参加名簿!H34="","",参加名簿!H34)</f>
        <v/>
      </c>
      <c r="J14" s="154"/>
      <c r="K14" s="88" t="str">
        <f>IF(参加名簿!I34="","",参加名簿!I34)</f>
        <v/>
      </c>
      <c r="L14" s="104" t="str">
        <f>IF(参加名簿!J34="","",参加名簿!J34)</f>
        <v/>
      </c>
    </row>
    <row r="15" spans="1:13" ht="35.25" customHeight="1">
      <c r="A15" s="88">
        <v>5</v>
      </c>
      <c r="B15" s="153" t="str">
        <f>IF(参加名簿!C22="","",参加名簿!C22)</f>
        <v/>
      </c>
      <c r="C15" s="154"/>
      <c r="D15" s="88" t="str">
        <f>IF(参加名簿!D22="","",参加名簿!D22)</f>
        <v/>
      </c>
      <c r="E15" s="155" t="str">
        <f>IF(参加名簿!E22="","",参加名簿!E22)</f>
        <v/>
      </c>
      <c r="F15" s="155"/>
      <c r="G15" s="103"/>
      <c r="H15" s="163">
        <v>3</v>
      </c>
      <c r="I15" s="153" t="str">
        <f>IF(参加名簿!C35="","",参加名簿!C35)</f>
        <v/>
      </c>
      <c r="J15" s="154"/>
      <c r="K15" s="88" t="str">
        <f>IF(参加名簿!D35="","",参加名簿!D35)</f>
        <v/>
      </c>
      <c r="L15" s="104" t="str">
        <f>IF(参加名簿!E35="","",参加名簿!E35)</f>
        <v/>
      </c>
    </row>
    <row r="16" spans="1:13" ht="35.25" customHeight="1">
      <c r="A16" s="88">
        <v>6</v>
      </c>
      <c r="B16" s="153" t="str">
        <f>IF(参加名簿!C23="","",参加名簿!C23)</f>
        <v/>
      </c>
      <c r="C16" s="154"/>
      <c r="D16" s="88" t="str">
        <f>IF(参加名簿!D23="","",参加名簿!D23)</f>
        <v/>
      </c>
      <c r="E16" s="155" t="str">
        <f>IF(参加名簿!E23="","",参加名簿!E23)</f>
        <v/>
      </c>
      <c r="F16" s="155"/>
      <c r="G16" s="103"/>
      <c r="H16" s="157"/>
      <c r="I16" s="153" t="str">
        <f>IF(参加名簿!H35="","",参加名簿!H35)</f>
        <v/>
      </c>
      <c r="J16" s="154"/>
      <c r="K16" s="88" t="str">
        <f>IF(参加名簿!I35="","",参加名簿!I35)</f>
        <v/>
      </c>
      <c r="L16" s="104" t="str">
        <f>IF(参加名簿!J35="","",参加名簿!J35)</f>
        <v/>
      </c>
    </row>
    <row r="17" spans="1:12" ht="35.25" customHeight="1">
      <c r="A17" s="88">
        <v>7</v>
      </c>
      <c r="B17" s="153" t="str">
        <f>IF(参加名簿!C24="","",参加名簿!C24)</f>
        <v/>
      </c>
      <c r="C17" s="154"/>
      <c r="D17" s="88" t="str">
        <f>IF(参加名簿!D24="","",参加名簿!D24)</f>
        <v/>
      </c>
      <c r="E17" s="155" t="str">
        <f>IF(参加名簿!E24="","",参加名簿!E24)</f>
        <v/>
      </c>
      <c r="F17" s="155"/>
      <c r="G17" s="103"/>
      <c r="H17" s="163">
        <v>4</v>
      </c>
      <c r="I17" s="153" t="str">
        <f>IF(参加名簿!C36="","",参加名簿!C36)</f>
        <v/>
      </c>
      <c r="J17" s="154"/>
      <c r="K17" s="88" t="str">
        <f>IF(参加名簿!D36="","",参加名簿!D36)</f>
        <v/>
      </c>
      <c r="L17" s="104" t="str">
        <f>IF(参加名簿!E36="","",参加名簿!E36)</f>
        <v/>
      </c>
    </row>
    <row r="18" spans="1:12" ht="35.25" customHeight="1">
      <c r="A18" s="88">
        <v>8</v>
      </c>
      <c r="B18" s="153" t="str">
        <f>IF(参加名簿!C25="","",参加名簿!C25)</f>
        <v/>
      </c>
      <c r="C18" s="154"/>
      <c r="D18" s="88" t="str">
        <f>IF(参加名簿!D25="","",参加名簿!D25)</f>
        <v/>
      </c>
      <c r="E18" s="155" t="str">
        <f>IF(参加名簿!E25="","",参加名簿!E25)</f>
        <v/>
      </c>
      <c r="F18" s="155"/>
      <c r="G18" s="103"/>
      <c r="H18" s="157"/>
      <c r="I18" s="153" t="str">
        <f>IF(参加名簿!H36="","",参加名簿!H36)</f>
        <v/>
      </c>
      <c r="J18" s="154"/>
      <c r="K18" s="88" t="str">
        <f>IF(参加名簿!I36="","",参加名簿!I36)</f>
        <v/>
      </c>
      <c r="L18" s="104" t="str">
        <f>IF(参加名簿!J36="","",参加名簿!J36)</f>
        <v/>
      </c>
    </row>
    <row r="19" spans="1:12" ht="35.25" customHeight="1">
      <c r="A19" s="88">
        <v>9</v>
      </c>
      <c r="B19" s="153" t="str">
        <f>IF(参加名簿!C26="","",参加名簿!C26)</f>
        <v/>
      </c>
      <c r="C19" s="154"/>
      <c r="D19" s="88" t="str">
        <f>IF(参加名簿!D26="","",参加名簿!D26)</f>
        <v/>
      </c>
      <c r="E19" s="155" t="str">
        <f>IF(参加名簿!E26="","",参加名簿!E26)</f>
        <v/>
      </c>
      <c r="F19" s="155"/>
      <c r="G19" s="103"/>
      <c r="H19" s="163">
        <v>5</v>
      </c>
      <c r="I19" s="153" t="str">
        <f>IF(参加名簿!C37="","",参加名簿!C37)</f>
        <v/>
      </c>
      <c r="J19" s="154"/>
      <c r="K19" s="88" t="str">
        <f>IF(参加名簿!D37="","",参加名簿!D37)</f>
        <v/>
      </c>
      <c r="L19" s="104" t="str">
        <f>IF(参加名簿!E37="","",参加名簿!E37)</f>
        <v/>
      </c>
    </row>
    <row r="20" spans="1:12" ht="35.25" customHeight="1">
      <c r="A20" s="88">
        <v>10</v>
      </c>
      <c r="B20" s="153" t="str">
        <f>IF(参加名簿!C27="","",参加名簿!C27)</f>
        <v/>
      </c>
      <c r="C20" s="154"/>
      <c r="D20" s="88" t="str">
        <f>IF(参加名簿!D27="","",参加名簿!D27)</f>
        <v/>
      </c>
      <c r="E20" s="155" t="str">
        <f>IF(参加名簿!E27="","",参加名簿!E27)</f>
        <v/>
      </c>
      <c r="F20" s="155"/>
      <c r="G20" s="103"/>
      <c r="H20" s="157"/>
      <c r="I20" s="153" t="str">
        <f>IF(参加名簿!H37="","",参加名簿!H37)</f>
        <v/>
      </c>
      <c r="J20" s="154"/>
      <c r="K20" s="88" t="str">
        <f>IF(参加名簿!I37="","",参加名簿!I37)</f>
        <v/>
      </c>
      <c r="L20" s="104" t="str">
        <f>IF(参加名簿!J37="","",参加名簿!J37)</f>
        <v/>
      </c>
    </row>
    <row r="21" spans="1:12" ht="35.25" customHeight="1">
      <c r="A21" s="88">
        <v>11</v>
      </c>
      <c r="B21" s="153" t="str">
        <f>IF(参加名簿!C28="","",参加名簿!C28)</f>
        <v/>
      </c>
      <c r="C21" s="154"/>
      <c r="D21" s="88" t="str">
        <f>IF(参加名簿!D28="","",参加名簿!D28)</f>
        <v/>
      </c>
      <c r="E21" s="155" t="str">
        <f>IF(参加名簿!E28="","",参加名簿!E28)</f>
        <v/>
      </c>
      <c r="F21" s="155"/>
      <c r="G21" s="103"/>
      <c r="H21" s="163">
        <v>6</v>
      </c>
      <c r="I21" s="153" t="str">
        <f>IF(参加名簿!C38="","",参加名簿!C38)</f>
        <v/>
      </c>
      <c r="J21" s="154"/>
      <c r="K21" s="88" t="str">
        <f>IF(参加名簿!D38="","",参加名簿!D38)</f>
        <v/>
      </c>
      <c r="L21" s="104" t="str">
        <f>IF(参加名簿!E38="","",参加名簿!E38)</f>
        <v/>
      </c>
    </row>
    <row r="22" spans="1:12" ht="35.25" customHeight="1">
      <c r="A22" s="88">
        <v>12</v>
      </c>
      <c r="B22" s="153" t="str">
        <f>IF(参加名簿!C29="","",参加名簿!C29)</f>
        <v/>
      </c>
      <c r="C22" s="154"/>
      <c r="D22" s="88" t="str">
        <f>IF(参加名簿!D29="","",参加名簿!D29)</f>
        <v/>
      </c>
      <c r="E22" s="155" t="str">
        <f>IF(参加名簿!E29="","",参加名簿!E29)</f>
        <v/>
      </c>
      <c r="F22" s="155"/>
      <c r="G22" s="103"/>
      <c r="H22" s="157"/>
      <c r="I22" s="153" t="str">
        <f>IF(参加名簿!H38="","",参加名簿!H38)</f>
        <v/>
      </c>
      <c r="J22" s="154"/>
      <c r="K22" s="88" t="str">
        <f>IF(参加名簿!I38="","",参加名簿!I38)</f>
        <v/>
      </c>
      <c r="L22" s="104" t="str">
        <f>IF(参加名簿!J38="","",参加名簿!J38)</f>
        <v/>
      </c>
    </row>
    <row r="23" spans="1:12" ht="30.75" customHeight="1">
      <c r="A23" s="93"/>
      <c r="B23" s="164"/>
      <c r="C23" s="164"/>
      <c r="D23" s="93"/>
      <c r="E23" s="102"/>
      <c r="F23" s="102"/>
      <c r="G23" s="102"/>
    </row>
    <row r="24" spans="1:12" ht="18" customHeight="1">
      <c r="A24" t="s">
        <v>321</v>
      </c>
    </row>
    <row r="25" spans="1:12" ht="18" customHeight="1">
      <c r="A25" t="s">
        <v>322</v>
      </c>
    </row>
    <row r="26" spans="1:12" ht="18" customHeight="1">
      <c r="A26" t="s">
        <v>320</v>
      </c>
    </row>
    <row r="28" spans="1:12" ht="23.25" customHeight="1">
      <c r="B28" s="74" t="s">
        <v>480</v>
      </c>
      <c r="C28" s="82"/>
      <c r="D28" s="87" t="s">
        <v>347</v>
      </c>
      <c r="E28" s="82"/>
      <c r="F28" s="82" t="s">
        <v>360</v>
      </c>
      <c r="G28" s="82"/>
      <c r="H28" s="87"/>
      <c r="I28" s="62" t="s">
        <v>323</v>
      </c>
      <c r="J28" s="162"/>
      <c r="K28" s="162"/>
      <c r="L28" t="s">
        <v>361</v>
      </c>
    </row>
    <row r="29" spans="1:12" ht="23.25" customHeight="1">
      <c r="D29" s="161"/>
      <c r="E29" s="161"/>
      <c r="F29" s="87"/>
      <c r="G29" s="87"/>
      <c r="H29" s="161"/>
      <c r="I29" s="161"/>
    </row>
  </sheetData>
  <sheetProtection algorithmName="SHA-512" hashValue="SCq66MxMnRCDJT3FQ/bPubwvBtbvPWr/tFEdpvJFjvcoC/dhPFwNFj2KnGIA8sIGT2XFVMSmh05SmHjgTkkeNQ==" saltValue="X2lCaQhMU1ICmM7dvQ1MqQ==" spinCount="100000" sheet="1" objects="1" scenarios="1" selectLockedCells="1"/>
  <mergeCells count="54"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  <mergeCell ref="B14:C14"/>
    <mergeCell ref="B11:C11"/>
    <mergeCell ref="B12:C12"/>
    <mergeCell ref="B19:C19"/>
    <mergeCell ref="J28:K28"/>
    <mergeCell ref="E19:F19"/>
    <mergeCell ref="E13:F13"/>
    <mergeCell ref="E14:F14"/>
    <mergeCell ref="E15:F15"/>
    <mergeCell ref="E16:F16"/>
    <mergeCell ref="H17:H18"/>
    <mergeCell ref="I17:J17"/>
    <mergeCell ref="I18:J18"/>
    <mergeCell ref="D29:E29"/>
    <mergeCell ref="H29:I29"/>
    <mergeCell ref="B20:C20"/>
    <mergeCell ref="B21:C21"/>
    <mergeCell ref="B22:C22"/>
    <mergeCell ref="B23:C23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topLeftCell="A19" zoomScaleNormal="100" zoomScaleSheetLayoutView="70" workbookViewId="0">
      <selection activeCell="A4" sqref="A4"/>
    </sheetView>
  </sheetViews>
  <sheetFormatPr defaultRowHeight="13.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>
      <c r="A1" s="51" t="s">
        <v>483</v>
      </c>
    </row>
    <row r="3" spans="1:13">
      <c r="A3" s="66" t="s">
        <v>0</v>
      </c>
    </row>
    <row r="4" spans="1:13" ht="35.25" customHeight="1">
      <c r="A4" s="81"/>
    </row>
    <row r="5" spans="1:13" ht="24.75" customHeight="1"/>
    <row r="6" spans="1:13" ht="35.25" customHeight="1">
      <c r="A6" s="52" t="s">
        <v>2</v>
      </c>
      <c r="B6" s="94" t="e">
        <f>VLOOKUP(A4,高体連加盟校一覧!$A$12:$H$65,2,)</f>
        <v>#N/A</v>
      </c>
      <c r="C6" s="53" t="s">
        <v>314</v>
      </c>
      <c r="D6" s="100" t="s">
        <v>315</v>
      </c>
      <c r="E6" s="94" t="s">
        <v>325</v>
      </c>
      <c r="F6" s="158" t="e">
        <f>VLOOKUP(A4,高体連加盟校一覧!$A$12:$H$65,5,)</f>
        <v>#N/A</v>
      </c>
      <c r="G6" s="158"/>
      <c r="H6" s="158"/>
      <c r="I6" s="158" t="e">
        <f>VLOOKUP(A4,高体連加盟校一覧!$A$12:$H$65,6,)</f>
        <v>#N/A</v>
      </c>
      <c r="J6" s="158"/>
      <c r="K6" s="158"/>
      <c r="L6" s="160"/>
    </row>
    <row r="7" spans="1:13" ht="35.25" customHeight="1">
      <c r="A7" s="64" t="s">
        <v>4</v>
      </c>
      <c r="B7" s="157">
        <f>参加名簿!M5</f>
        <v>0</v>
      </c>
      <c r="C7" s="157"/>
      <c r="D7" s="101" t="s">
        <v>316</v>
      </c>
      <c r="E7" s="94" t="s">
        <v>326</v>
      </c>
      <c r="F7" s="158" t="e">
        <f>VLOOKUP(A4,高体連加盟校一覧!$A$12:$H$65,7,)</f>
        <v>#N/A</v>
      </c>
      <c r="G7" s="158"/>
      <c r="H7" s="158"/>
      <c r="I7" s="90" t="s">
        <v>327</v>
      </c>
      <c r="J7" s="158" t="e">
        <f>VLOOKUP(A4,高体連加盟校一覧!$A$12:$H$65,8,)</f>
        <v>#N/A</v>
      </c>
      <c r="K7" s="158"/>
      <c r="L7" s="53"/>
    </row>
    <row r="8" spans="1:13" ht="25.5" customHeight="1"/>
    <row r="9" spans="1:13" ht="20.25" customHeight="1">
      <c r="A9" t="s">
        <v>358</v>
      </c>
      <c r="H9" t="s">
        <v>359</v>
      </c>
    </row>
    <row r="10" spans="1:13" ht="35.25" customHeight="1">
      <c r="A10" s="91" t="s">
        <v>16</v>
      </c>
      <c r="B10" s="153" t="s">
        <v>318</v>
      </c>
      <c r="C10" s="154"/>
      <c r="D10" s="91" t="s">
        <v>14</v>
      </c>
      <c r="E10" s="159" t="s">
        <v>10</v>
      </c>
      <c r="F10" s="159"/>
      <c r="G10" s="95"/>
      <c r="H10" s="91" t="s">
        <v>16</v>
      </c>
      <c r="I10" s="153" t="s">
        <v>318</v>
      </c>
      <c r="J10" s="154"/>
      <c r="K10" s="91" t="s">
        <v>14</v>
      </c>
      <c r="L10" s="91" t="s">
        <v>10</v>
      </c>
      <c r="M10" s="99"/>
    </row>
    <row r="11" spans="1:13" ht="35.25" customHeight="1">
      <c r="A11" s="91">
        <v>1</v>
      </c>
      <c r="B11" s="153" t="str">
        <f>IF(参加名簿!M18="","",参加名簿!M18)</f>
        <v/>
      </c>
      <c r="C11" s="154"/>
      <c r="D11" s="91" t="str">
        <f>IF(参加名簿!N18="","",参加名簿!N18)</f>
        <v/>
      </c>
      <c r="E11" s="155" t="str">
        <f>IF(参加名簿!O18="","",参加名簿!O18)</f>
        <v/>
      </c>
      <c r="F11" s="155"/>
      <c r="G11" s="103"/>
      <c r="H11" s="163">
        <v>1</v>
      </c>
      <c r="I11" s="153" t="str">
        <f>IF(参加名簿!M33="","",参加名簿!M33)</f>
        <v/>
      </c>
      <c r="J11" s="154"/>
      <c r="K11" s="91" t="str">
        <f>IF(参加名簿!N33="","",参加名簿!N33)</f>
        <v/>
      </c>
      <c r="L11" s="97" t="str">
        <f>IF(参加名簿!O33="","",参加名簿!O33)</f>
        <v/>
      </c>
      <c r="M11" s="96"/>
    </row>
    <row r="12" spans="1:13" ht="35.25" customHeight="1">
      <c r="A12" s="91">
        <v>2</v>
      </c>
      <c r="B12" s="153" t="str">
        <f>IF(参加名簿!M19="","",参加名簿!M19)</f>
        <v/>
      </c>
      <c r="C12" s="154"/>
      <c r="D12" s="91" t="str">
        <f>IF(参加名簿!N19="","",参加名簿!N19)</f>
        <v/>
      </c>
      <c r="E12" s="155" t="str">
        <f>IF(参加名簿!O19="","",参加名簿!O19)</f>
        <v/>
      </c>
      <c r="F12" s="155"/>
      <c r="G12" s="103"/>
      <c r="H12" s="157"/>
      <c r="I12" s="153" t="str">
        <f>IF(参加名簿!R33="","",参加名簿!R33)</f>
        <v/>
      </c>
      <c r="J12" s="154"/>
      <c r="K12" s="91" t="str">
        <f>IF(参加名簿!S33="","",参加名簿!S33)</f>
        <v/>
      </c>
      <c r="L12" s="97" t="str">
        <f>IF(参加名簿!T33="","",参加名簿!T33)</f>
        <v/>
      </c>
      <c r="M12" s="96"/>
    </row>
    <row r="13" spans="1:13" ht="35.25" customHeight="1">
      <c r="A13" s="91">
        <v>3</v>
      </c>
      <c r="B13" s="153" t="str">
        <f>IF(参加名簿!M20="","",参加名簿!M20)</f>
        <v/>
      </c>
      <c r="C13" s="154"/>
      <c r="D13" s="91" t="str">
        <f>IF(参加名簿!N20="","",参加名簿!N20)</f>
        <v/>
      </c>
      <c r="E13" s="155" t="str">
        <f>IF(参加名簿!O20="","",参加名簿!O20)</f>
        <v/>
      </c>
      <c r="F13" s="155"/>
      <c r="G13" s="103"/>
      <c r="H13" s="163">
        <v>2</v>
      </c>
      <c r="I13" s="153" t="str">
        <f>IF(参加名簿!M34="","",参加名簿!M34)</f>
        <v/>
      </c>
      <c r="J13" s="154"/>
      <c r="K13" s="91" t="str">
        <f>IF(参加名簿!N34="","",参加名簿!N34)</f>
        <v/>
      </c>
      <c r="L13" s="97" t="str">
        <f>IF(参加名簿!O34="","",参加名簿!O34)</f>
        <v/>
      </c>
    </row>
    <row r="14" spans="1:13" ht="35.25" customHeight="1">
      <c r="A14" s="91">
        <v>4</v>
      </c>
      <c r="B14" s="153" t="str">
        <f>IF(参加名簿!M21="","",参加名簿!M21)</f>
        <v/>
      </c>
      <c r="C14" s="154"/>
      <c r="D14" s="91" t="str">
        <f>IF(参加名簿!N21="","",参加名簿!N21)</f>
        <v/>
      </c>
      <c r="E14" s="155" t="str">
        <f>IF(参加名簿!O21="","",参加名簿!O21)</f>
        <v/>
      </c>
      <c r="F14" s="155"/>
      <c r="G14" s="103"/>
      <c r="H14" s="157"/>
      <c r="I14" s="153" t="str">
        <f>IF(参加名簿!R34="","",参加名簿!R34)</f>
        <v/>
      </c>
      <c r="J14" s="154"/>
      <c r="K14" s="91" t="str">
        <f>IF(参加名簿!S34="","",参加名簿!S34)</f>
        <v/>
      </c>
      <c r="L14" s="97" t="str">
        <f>IF(参加名簿!T34="","",参加名簿!T34)</f>
        <v/>
      </c>
    </row>
    <row r="15" spans="1:13" ht="35.25" customHeight="1">
      <c r="A15" s="91">
        <v>5</v>
      </c>
      <c r="B15" s="153" t="str">
        <f>IF(参加名簿!M22="","",参加名簿!M22)</f>
        <v/>
      </c>
      <c r="C15" s="154"/>
      <c r="D15" s="91" t="str">
        <f>IF(参加名簿!N22="","",参加名簿!N22)</f>
        <v/>
      </c>
      <c r="E15" s="155" t="str">
        <f>IF(参加名簿!O22="","",参加名簿!O22)</f>
        <v/>
      </c>
      <c r="F15" s="155"/>
      <c r="G15" s="103"/>
      <c r="H15" s="163">
        <v>3</v>
      </c>
      <c r="I15" s="153" t="str">
        <f>IF(参加名簿!M35="","",参加名簿!M35)</f>
        <v/>
      </c>
      <c r="J15" s="154"/>
      <c r="K15" s="91" t="str">
        <f>IF(参加名簿!N35="","",参加名簿!N35)</f>
        <v/>
      </c>
      <c r="L15" s="97" t="str">
        <f>IF(参加名簿!O35="","",参加名簿!O35)</f>
        <v/>
      </c>
    </row>
    <row r="16" spans="1:13" ht="35.25" customHeight="1">
      <c r="A16" s="91">
        <v>6</v>
      </c>
      <c r="B16" s="153" t="str">
        <f>IF(参加名簿!M23="","",参加名簿!M23)</f>
        <v/>
      </c>
      <c r="C16" s="154"/>
      <c r="D16" s="91" t="str">
        <f>IF(参加名簿!N23="","",参加名簿!N23)</f>
        <v/>
      </c>
      <c r="E16" s="155" t="str">
        <f>IF(参加名簿!O23="","",参加名簿!O23)</f>
        <v/>
      </c>
      <c r="F16" s="155"/>
      <c r="G16" s="103"/>
      <c r="H16" s="157"/>
      <c r="I16" s="153" t="str">
        <f>IF(参加名簿!R35="","",参加名簿!R35)</f>
        <v/>
      </c>
      <c r="J16" s="154"/>
      <c r="K16" s="91" t="str">
        <f>IF(参加名簿!S35="","",参加名簿!S35)</f>
        <v/>
      </c>
      <c r="L16" s="97" t="str">
        <f>IF(参加名簿!T35="","",参加名簿!T35)</f>
        <v/>
      </c>
    </row>
    <row r="17" spans="1:12" ht="35.25" customHeight="1">
      <c r="A17" s="91">
        <v>7</v>
      </c>
      <c r="B17" s="153" t="str">
        <f>IF(参加名簿!M24="","",参加名簿!M24)</f>
        <v/>
      </c>
      <c r="C17" s="154"/>
      <c r="D17" s="91" t="str">
        <f>IF(参加名簿!N24="","",参加名簿!N24)</f>
        <v/>
      </c>
      <c r="E17" s="155" t="str">
        <f>IF(参加名簿!O24="","",参加名簿!O24)</f>
        <v/>
      </c>
      <c r="F17" s="155"/>
      <c r="G17" s="103"/>
      <c r="H17" s="163">
        <v>4</v>
      </c>
      <c r="I17" s="153" t="str">
        <f>IF(参加名簿!M36="","",参加名簿!M36)</f>
        <v/>
      </c>
      <c r="J17" s="154"/>
      <c r="K17" s="91" t="str">
        <f>IF(参加名簿!N36="","",参加名簿!N36)</f>
        <v/>
      </c>
      <c r="L17" s="97" t="str">
        <f>IF(参加名簿!O36="","",参加名簿!O36)</f>
        <v/>
      </c>
    </row>
    <row r="18" spans="1:12" ht="35.25" customHeight="1">
      <c r="A18" s="91">
        <v>8</v>
      </c>
      <c r="B18" s="153" t="str">
        <f>IF(参加名簿!M25="","",参加名簿!M25)</f>
        <v/>
      </c>
      <c r="C18" s="154"/>
      <c r="D18" s="91" t="str">
        <f>IF(参加名簿!N25="","",参加名簿!N25)</f>
        <v/>
      </c>
      <c r="E18" s="155" t="str">
        <f>IF(参加名簿!O25="","",参加名簿!O25)</f>
        <v/>
      </c>
      <c r="F18" s="155"/>
      <c r="G18" s="103"/>
      <c r="H18" s="157"/>
      <c r="I18" s="153" t="str">
        <f>IF(参加名簿!R36="","",参加名簿!R36)</f>
        <v/>
      </c>
      <c r="J18" s="154"/>
      <c r="K18" s="91" t="str">
        <f>IF(参加名簿!S36="","",参加名簿!S36)</f>
        <v/>
      </c>
      <c r="L18" s="97" t="str">
        <f>IF(参加名簿!T36="","",参加名簿!T36)</f>
        <v/>
      </c>
    </row>
    <row r="19" spans="1:12" ht="35.25" customHeight="1">
      <c r="A19" s="91">
        <v>9</v>
      </c>
      <c r="B19" s="153" t="str">
        <f>IF(参加名簿!M26="","",参加名簿!M26)</f>
        <v/>
      </c>
      <c r="C19" s="154"/>
      <c r="D19" s="91" t="str">
        <f>IF(参加名簿!N26="","",参加名簿!N26)</f>
        <v/>
      </c>
      <c r="E19" s="155" t="str">
        <f>IF(参加名簿!O26="","",参加名簿!O26)</f>
        <v/>
      </c>
      <c r="F19" s="155"/>
      <c r="G19" s="103"/>
      <c r="H19" s="163">
        <v>5</v>
      </c>
      <c r="I19" s="153" t="str">
        <f>IF(参加名簿!M37="","",参加名簿!M37)</f>
        <v/>
      </c>
      <c r="J19" s="154"/>
      <c r="K19" s="91" t="str">
        <f>IF(参加名簿!N37="","",参加名簿!N37)</f>
        <v/>
      </c>
      <c r="L19" s="97" t="str">
        <f>IF(参加名簿!O37="","",参加名簿!O37)</f>
        <v/>
      </c>
    </row>
    <row r="20" spans="1:12" ht="35.25" customHeight="1">
      <c r="A20" s="91">
        <v>10</v>
      </c>
      <c r="B20" s="153" t="str">
        <f>IF(参加名簿!M27="","",参加名簿!M27)</f>
        <v/>
      </c>
      <c r="C20" s="154"/>
      <c r="D20" s="91" t="str">
        <f>IF(参加名簿!N27="","",参加名簿!N27)</f>
        <v/>
      </c>
      <c r="E20" s="155" t="str">
        <f>IF(参加名簿!O27="","",参加名簿!O27)</f>
        <v/>
      </c>
      <c r="F20" s="155"/>
      <c r="G20" s="103"/>
      <c r="H20" s="157"/>
      <c r="I20" s="153" t="str">
        <f>IF(参加名簿!R37="","",参加名簿!R37)</f>
        <v/>
      </c>
      <c r="J20" s="154"/>
      <c r="K20" s="91" t="str">
        <f>IF(参加名簿!S37="","",参加名簿!S37)</f>
        <v/>
      </c>
      <c r="L20" s="97" t="str">
        <f>IF(参加名簿!T37="","",参加名簿!T37)</f>
        <v/>
      </c>
    </row>
    <row r="21" spans="1:12" ht="35.25" customHeight="1">
      <c r="A21" s="91">
        <v>11</v>
      </c>
      <c r="B21" s="153" t="str">
        <f>IF(参加名簿!M28="","",参加名簿!M28)</f>
        <v/>
      </c>
      <c r="C21" s="154"/>
      <c r="D21" s="91" t="str">
        <f>IF(参加名簿!N28="","",参加名簿!N28)</f>
        <v/>
      </c>
      <c r="E21" s="155" t="str">
        <f>IF(参加名簿!O28="","",参加名簿!O28)</f>
        <v/>
      </c>
      <c r="F21" s="155"/>
      <c r="G21" s="103"/>
      <c r="H21" s="163">
        <v>6</v>
      </c>
      <c r="I21" s="153" t="str">
        <f>IF(参加名簿!M38="","",参加名簿!M38)</f>
        <v/>
      </c>
      <c r="J21" s="154"/>
      <c r="K21" s="91" t="str">
        <f>IF(参加名簿!N38="","",参加名簿!N38)</f>
        <v/>
      </c>
      <c r="L21" s="97" t="str">
        <f>IF(参加名簿!O38="","",参加名簿!O38)</f>
        <v/>
      </c>
    </row>
    <row r="22" spans="1:12" ht="35.25" customHeight="1">
      <c r="A22" s="91">
        <v>12</v>
      </c>
      <c r="B22" s="153" t="str">
        <f>IF(参加名簿!M29="","",参加名簿!M29)</f>
        <v/>
      </c>
      <c r="C22" s="154"/>
      <c r="D22" s="91" t="str">
        <f>IF(参加名簿!N29="","",参加名簿!N29)</f>
        <v/>
      </c>
      <c r="E22" s="155" t="str">
        <f>IF(参加名簿!O29="","",参加名簿!O29)</f>
        <v/>
      </c>
      <c r="F22" s="155"/>
      <c r="G22" s="103"/>
      <c r="H22" s="157"/>
      <c r="I22" s="153" t="str">
        <f>IF(参加名簿!R38="","",参加名簿!R38)</f>
        <v/>
      </c>
      <c r="J22" s="154"/>
      <c r="K22" s="91" t="str">
        <f>IF(参加名簿!S38="","",参加名簿!S38)</f>
        <v/>
      </c>
      <c r="L22" s="97" t="str">
        <f>IF(参加名簿!T38="","",参加名簿!T38)</f>
        <v/>
      </c>
    </row>
    <row r="23" spans="1:12" ht="30.75" customHeight="1">
      <c r="A23" s="95"/>
      <c r="B23" s="164"/>
      <c r="C23" s="164"/>
      <c r="D23" s="95"/>
      <c r="E23" s="102"/>
      <c r="F23" s="102"/>
      <c r="G23" s="102"/>
    </row>
    <row r="24" spans="1:12" ht="18" customHeight="1">
      <c r="A24" t="s">
        <v>321</v>
      </c>
    </row>
    <row r="25" spans="1:12" ht="18" customHeight="1">
      <c r="A25" t="s">
        <v>322</v>
      </c>
    </row>
    <row r="26" spans="1:12" ht="18" customHeight="1">
      <c r="A26" t="s">
        <v>320</v>
      </c>
    </row>
    <row r="28" spans="1:12" ht="23.25" customHeight="1">
      <c r="B28" s="74" t="s">
        <v>480</v>
      </c>
      <c r="C28" s="82"/>
      <c r="D28" s="92" t="s">
        <v>347</v>
      </c>
      <c r="E28" s="82"/>
      <c r="F28" s="106" t="s">
        <v>348</v>
      </c>
      <c r="G28" s="82"/>
      <c r="H28" s="92"/>
      <c r="I28" s="62" t="s">
        <v>323</v>
      </c>
      <c r="J28" s="162"/>
      <c r="K28" s="162"/>
      <c r="L28" t="s">
        <v>324</v>
      </c>
    </row>
    <row r="29" spans="1:12" ht="23.25" customHeight="1">
      <c r="D29" s="161"/>
      <c r="E29" s="161"/>
      <c r="F29" s="92"/>
      <c r="G29" s="92"/>
      <c r="H29" s="161"/>
      <c r="I29" s="161"/>
    </row>
  </sheetData>
  <sheetProtection algorithmName="SHA-512" hashValue="SebZpt9uMxeBY/FVfldlbBNI0FWHJrxanCX8zHWGn+RBodv3LJ+M3Zdy/AU0NYRDwJYDLWqOIYItx/KGxlN9FQ==" saltValue="iUrXMJAzlwR86XTmhETFig==" spinCount="100000" sheet="1" objects="1" scenarios="1" selectLockedCells="1"/>
  <mergeCells count="54">
    <mergeCell ref="B23:C23"/>
    <mergeCell ref="J28:K28"/>
    <mergeCell ref="D29:E29"/>
    <mergeCell ref="H29:I29"/>
    <mergeCell ref="B21:C21"/>
    <mergeCell ref="E21:F21"/>
    <mergeCell ref="H21:H22"/>
    <mergeCell ref="I21:J21"/>
    <mergeCell ref="B22:C22"/>
    <mergeCell ref="E22:F22"/>
    <mergeCell ref="I22:J22"/>
    <mergeCell ref="B19:C19"/>
    <mergeCell ref="E19:F19"/>
    <mergeCell ref="H19:H20"/>
    <mergeCell ref="I19:J19"/>
    <mergeCell ref="B20:C20"/>
    <mergeCell ref="E20:F20"/>
    <mergeCell ref="I20:J20"/>
    <mergeCell ref="B17:C17"/>
    <mergeCell ref="E17:F17"/>
    <mergeCell ref="H17:H18"/>
    <mergeCell ref="I17:J17"/>
    <mergeCell ref="B18:C18"/>
    <mergeCell ref="E18:F18"/>
    <mergeCell ref="I18:J18"/>
    <mergeCell ref="B15:C15"/>
    <mergeCell ref="E15:F15"/>
    <mergeCell ref="H15:H16"/>
    <mergeCell ref="I15:J15"/>
    <mergeCell ref="B16:C16"/>
    <mergeCell ref="E16:F16"/>
    <mergeCell ref="I16:J16"/>
    <mergeCell ref="B13:C13"/>
    <mergeCell ref="E13:F13"/>
    <mergeCell ref="H13:H14"/>
    <mergeCell ref="I13:J13"/>
    <mergeCell ref="B14:C14"/>
    <mergeCell ref="E14:F14"/>
    <mergeCell ref="I14:J14"/>
    <mergeCell ref="B11:C11"/>
    <mergeCell ref="E11:F11"/>
    <mergeCell ref="H11:H12"/>
    <mergeCell ref="I11:J11"/>
    <mergeCell ref="B12:C12"/>
    <mergeCell ref="E12:F12"/>
    <mergeCell ref="I12:J12"/>
    <mergeCell ref="B10:C10"/>
    <mergeCell ref="E10:F10"/>
    <mergeCell ref="I10:J10"/>
    <mergeCell ref="F6:H6"/>
    <mergeCell ref="I6:L6"/>
    <mergeCell ref="B7:C7"/>
    <mergeCell ref="F7:H7"/>
    <mergeCell ref="J7:K7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="60" zoomScaleNormal="100" workbookViewId="0">
      <selection activeCell="K8" sqref="K8"/>
    </sheetView>
  </sheetViews>
  <sheetFormatPr defaultRowHeight="13.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6" customHeight="1">
      <c r="A1" s="165" t="s">
        <v>484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8.75">
      <c r="A2" s="74"/>
      <c r="B2" s="75" t="s">
        <v>337</v>
      </c>
      <c r="C2" s="169" t="e">
        <f>参加名簿!C3</f>
        <v>#N/A</v>
      </c>
      <c r="D2" s="169"/>
      <c r="E2" s="166" t="s">
        <v>338</v>
      </c>
      <c r="F2" s="166"/>
      <c r="G2" s="76"/>
      <c r="H2" s="75"/>
      <c r="I2" s="75" t="s">
        <v>337</v>
      </c>
      <c r="J2" s="169" t="e">
        <f>参加名簿!M3</f>
        <v>#N/A</v>
      </c>
      <c r="K2" s="169"/>
      <c r="L2" s="166" t="s">
        <v>338</v>
      </c>
      <c r="M2" s="166"/>
    </row>
    <row r="3" spans="1:13" ht="19.5" thickBot="1">
      <c r="A3" s="167" t="s">
        <v>328</v>
      </c>
      <c r="B3" s="167"/>
      <c r="H3" s="167" t="s">
        <v>339</v>
      </c>
      <c r="I3" s="168"/>
    </row>
    <row r="4" spans="1:13" ht="20.25" customHeight="1">
      <c r="A4" s="170" t="s">
        <v>329</v>
      </c>
      <c r="B4" s="172" t="s">
        <v>330</v>
      </c>
      <c r="C4" s="172" t="s">
        <v>331</v>
      </c>
      <c r="D4" s="172" t="s">
        <v>332</v>
      </c>
      <c r="E4" s="172"/>
      <c r="F4" s="173"/>
      <c r="H4" s="170" t="s">
        <v>329</v>
      </c>
      <c r="I4" s="172" t="s">
        <v>330</v>
      </c>
      <c r="J4" s="172" t="s">
        <v>331</v>
      </c>
      <c r="K4" s="172" t="s">
        <v>332</v>
      </c>
      <c r="L4" s="172"/>
      <c r="M4" s="173"/>
    </row>
    <row r="5" spans="1:13" ht="20.25" customHeight="1">
      <c r="A5" s="171"/>
      <c r="B5" s="159"/>
      <c r="C5" s="159"/>
      <c r="D5" s="61" t="s">
        <v>333</v>
      </c>
      <c r="E5" s="61" t="s">
        <v>334</v>
      </c>
      <c r="F5" s="69" t="s">
        <v>335</v>
      </c>
      <c r="H5" s="171"/>
      <c r="I5" s="159"/>
      <c r="J5" s="159"/>
      <c r="K5" s="61" t="s">
        <v>333</v>
      </c>
      <c r="L5" s="61" t="s">
        <v>334</v>
      </c>
      <c r="M5" s="69" t="s">
        <v>335</v>
      </c>
    </row>
    <row r="6" spans="1:13" ht="20.25" customHeight="1">
      <c r="A6" s="70">
        <v>1</v>
      </c>
      <c r="B6" s="61">
        <f>参加名簿!C6</f>
        <v>0</v>
      </c>
      <c r="C6" s="61">
        <f>参加名簿!D6</f>
        <v>0</v>
      </c>
      <c r="D6" s="61" t="s">
        <v>336</v>
      </c>
      <c r="E6" s="61"/>
      <c r="F6" s="69"/>
      <c r="H6" s="70">
        <v>1</v>
      </c>
      <c r="I6" s="61">
        <f>参加名簿!M6</f>
        <v>0</v>
      </c>
      <c r="J6" s="61">
        <f>参加名簿!N6</f>
        <v>0</v>
      </c>
      <c r="K6" s="61" t="s">
        <v>336</v>
      </c>
      <c r="L6" s="61"/>
      <c r="M6" s="69"/>
    </row>
    <row r="7" spans="1:13" ht="20.25" customHeight="1">
      <c r="A7" s="70">
        <v>2</v>
      </c>
      <c r="B7" s="61">
        <f>参加名簿!C7</f>
        <v>0</v>
      </c>
      <c r="C7" s="61">
        <f>参加名簿!D7</f>
        <v>0</v>
      </c>
      <c r="D7" s="61" t="s">
        <v>336</v>
      </c>
      <c r="E7" s="61"/>
      <c r="F7" s="69"/>
      <c r="H7" s="70">
        <v>2</v>
      </c>
      <c r="I7" s="61">
        <f>参加名簿!M7</f>
        <v>0</v>
      </c>
      <c r="J7" s="61">
        <f>参加名簿!N7</f>
        <v>0</v>
      </c>
      <c r="K7" s="61" t="s">
        <v>336</v>
      </c>
      <c r="L7" s="61"/>
      <c r="M7" s="69"/>
    </row>
    <row r="8" spans="1:13" ht="20.25" customHeight="1">
      <c r="A8" s="70">
        <v>3</v>
      </c>
      <c r="B8" s="61">
        <f>参加名簿!C8</f>
        <v>0</v>
      </c>
      <c r="C8" s="61">
        <f>参加名簿!D8</f>
        <v>0</v>
      </c>
      <c r="D8" s="61" t="s">
        <v>336</v>
      </c>
      <c r="E8" s="61"/>
      <c r="F8" s="69"/>
      <c r="H8" s="70">
        <v>3</v>
      </c>
      <c r="I8" s="61">
        <f>参加名簿!M8</f>
        <v>0</v>
      </c>
      <c r="J8" s="61">
        <f>参加名簿!N8</f>
        <v>0</v>
      </c>
      <c r="K8" s="61" t="s">
        <v>336</v>
      </c>
      <c r="L8" s="61"/>
      <c r="M8" s="69"/>
    </row>
    <row r="9" spans="1:13" ht="20.25" customHeight="1">
      <c r="A9" s="70">
        <v>4</v>
      </c>
      <c r="B9" s="61">
        <f>参加名簿!C9</f>
        <v>0</v>
      </c>
      <c r="C9" s="61">
        <f>参加名簿!D9</f>
        <v>0</v>
      </c>
      <c r="D9" s="61" t="s">
        <v>336</v>
      </c>
      <c r="E9" s="61"/>
      <c r="F9" s="69"/>
      <c r="H9" s="70">
        <v>4</v>
      </c>
      <c r="I9" s="61">
        <f>参加名簿!M9</f>
        <v>0</v>
      </c>
      <c r="J9" s="61">
        <f>参加名簿!N9</f>
        <v>0</v>
      </c>
      <c r="K9" s="61" t="s">
        <v>336</v>
      </c>
      <c r="L9" s="61"/>
      <c r="M9" s="69"/>
    </row>
    <row r="10" spans="1:13" ht="20.25" customHeight="1">
      <c r="A10" s="70">
        <v>5</v>
      </c>
      <c r="B10" s="61">
        <f>参加名簿!C10</f>
        <v>0</v>
      </c>
      <c r="C10" s="61">
        <f>参加名簿!D10</f>
        <v>0</v>
      </c>
      <c r="D10" s="61" t="s">
        <v>336</v>
      </c>
      <c r="E10" s="61"/>
      <c r="F10" s="69"/>
      <c r="H10" s="70">
        <v>5</v>
      </c>
      <c r="I10" s="61">
        <f>参加名簿!M10</f>
        <v>0</v>
      </c>
      <c r="J10" s="61">
        <f>参加名簿!N10</f>
        <v>0</v>
      </c>
      <c r="K10" s="61" t="s">
        <v>336</v>
      </c>
      <c r="L10" s="61"/>
      <c r="M10" s="69"/>
    </row>
    <row r="11" spans="1:13" ht="20.25" customHeight="1">
      <c r="A11" s="70">
        <v>6</v>
      </c>
      <c r="B11" s="61">
        <f>参加名簿!C11</f>
        <v>0</v>
      </c>
      <c r="C11" s="61">
        <f>参加名簿!D11</f>
        <v>0</v>
      </c>
      <c r="D11" s="61" t="s">
        <v>336</v>
      </c>
      <c r="E11" s="61"/>
      <c r="F11" s="69"/>
      <c r="H11" s="70">
        <v>6</v>
      </c>
      <c r="I11" s="61">
        <f>参加名簿!M11</f>
        <v>0</v>
      </c>
      <c r="J11" s="61">
        <f>参加名簿!N11</f>
        <v>0</v>
      </c>
      <c r="K11" s="61" t="s">
        <v>336</v>
      </c>
      <c r="L11" s="61"/>
      <c r="M11" s="69"/>
    </row>
    <row r="12" spans="1:13" ht="20.25" customHeight="1">
      <c r="A12" s="70">
        <v>7</v>
      </c>
      <c r="B12" s="91">
        <f>参加名簿!C12</f>
        <v>0</v>
      </c>
      <c r="C12" s="91">
        <f>参加名簿!D12</f>
        <v>0</v>
      </c>
      <c r="D12" s="91" t="s">
        <v>336</v>
      </c>
      <c r="E12" s="61"/>
      <c r="F12" s="69"/>
      <c r="H12" s="70">
        <v>7</v>
      </c>
      <c r="I12" s="91">
        <f>参加名簿!M12</f>
        <v>0</v>
      </c>
      <c r="J12" s="91">
        <f>参加名簿!N12</f>
        <v>0</v>
      </c>
      <c r="K12" s="91" t="s">
        <v>336</v>
      </c>
      <c r="L12" s="61"/>
      <c r="M12" s="69"/>
    </row>
    <row r="13" spans="1:13" ht="20.25" customHeight="1">
      <c r="A13" s="70">
        <v>8</v>
      </c>
      <c r="B13" s="91">
        <f>参加名簿!C13</f>
        <v>0</v>
      </c>
      <c r="C13" s="91">
        <f>参加名簿!D13</f>
        <v>0</v>
      </c>
      <c r="D13" s="91" t="s">
        <v>336</v>
      </c>
      <c r="E13" s="61"/>
      <c r="F13" s="69"/>
      <c r="H13" s="70">
        <v>8</v>
      </c>
      <c r="I13" s="91">
        <f>参加名簿!M13</f>
        <v>0</v>
      </c>
      <c r="J13" s="91">
        <f>参加名簿!N13</f>
        <v>0</v>
      </c>
      <c r="K13" s="91" t="s">
        <v>336</v>
      </c>
      <c r="L13" s="61"/>
      <c r="M13" s="69"/>
    </row>
    <row r="14" spans="1:13" ht="20.25" customHeight="1">
      <c r="A14" s="70">
        <v>9</v>
      </c>
      <c r="B14" s="91">
        <f>参加名簿!C14</f>
        <v>0</v>
      </c>
      <c r="C14" s="91">
        <f>参加名簿!D14</f>
        <v>0</v>
      </c>
      <c r="D14" s="91" t="s">
        <v>336</v>
      </c>
      <c r="E14" s="61"/>
      <c r="F14" s="69"/>
      <c r="H14" s="70">
        <v>9</v>
      </c>
      <c r="I14" s="91">
        <f>参加名簿!M14</f>
        <v>0</v>
      </c>
      <c r="J14" s="91">
        <f>参加名簿!N14</f>
        <v>0</v>
      </c>
      <c r="K14" s="91" t="s">
        <v>336</v>
      </c>
      <c r="L14" s="61"/>
      <c r="M14" s="69"/>
    </row>
    <row r="15" spans="1:13" ht="20.25" customHeight="1">
      <c r="A15" s="70">
        <v>10</v>
      </c>
      <c r="B15" s="61"/>
      <c r="C15" s="61"/>
      <c r="D15" s="61"/>
      <c r="E15" s="61"/>
      <c r="F15" s="69"/>
      <c r="H15" s="70">
        <v>10</v>
      </c>
      <c r="I15" s="61"/>
      <c r="J15" s="61"/>
      <c r="K15" s="61"/>
      <c r="L15" s="61"/>
      <c r="M15" s="69"/>
    </row>
    <row r="16" spans="1:13" ht="20.25" customHeight="1">
      <c r="A16" s="70">
        <v>11</v>
      </c>
      <c r="B16" s="61"/>
      <c r="C16" s="61"/>
      <c r="D16" s="61"/>
      <c r="E16" s="61"/>
      <c r="F16" s="69"/>
      <c r="H16" s="70">
        <v>11</v>
      </c>
      <c r="I16" s="61"/>
      <c r="J16" s="61"/>
      <c r="K16" s="61"/>
      <c r="L16" s="61"/>
      <c r="M16" s="69"/>
    </row>
    <row r="17" spans="1:13" ht="20.25" customHeight="1">
      <c r="A17" s="70">
        <v>12</v>
      </c>
      <c r="B17" s="61"/>
      <c r="C17" s="61"/>
      <c r="D17" s="61"/>
      <c r="E17" s="61"/>
      <c r="F17" s="69"/>
      <c r="H17" s="70">
        <v>12</v>
      </c>
      <c r="I17" s="61"/>
      <c r="J17" s="61"/>
      <c r="K17" s="61"/>
      <c r="L17" s="61"/>
      <c r="M17" s="69"/>
    </row>
    <row r="18" spans="1:13" ht="20.25" customHeight="1">
      <c r="A18" s="70">
        <v>13</v>
      </c>
      <c r="B18" s="61"/>
      <c r="C18" s="61"/>
      <c r="D18" s="61"/>
      <c r="E18" s="61"/>
      <c r="F18" s="69"/>
      <c r="H18" s="70">
        <v>13</v>
      </c>
      <c r="I18" s="61"/>
      <c r="J18" s="61"/>
      <c r="K18" s="61"/>
      <c r="L18" s="61"/>
      <c r="M18" s="69"/>
    </row>
    <row r="19" spans="1:13" ht="20.25" customHeight="1">
      <c r="A19" s="70">
        <v>14</v>
      </c>
      <c r="B19" s="61"/>
      <c r="C19" s="61"/>
      <c r="D19" s="61"/>
      <c r="E19" s="61"/>
      <c r="F19" s="69"/>
      <c r="H19" s="70">
        <v>14</v>
      </c>
      <c r="I19" s="61"/>
      <c r="J19" s="61"/>
      <c r="K19" s="61"/>
      <c r="L19" s="61"/>
      <c r="M19" s="69"/>
    </row>
    <row r="20" spans="1:13" ht="20.25" customHeight="1">
      <c r="A20" s="70">
        <v>15</v>
      </c>
      <c r="B20" s="61"/>
      <c r="C20" s="61"/>
      <c r="D20" s="61"/>
      <c r="E20" s="61"/>
      <c r="F20" s="69"/>
      <c r="H20" s="70">
        <v>15</v>
      </c>
      <c r="I20" s="61"/>
      <c r="J20" s="61"/>
      <c r="K20" s="61"/>
      <c r="L20" s="61"/>
      <c r="M20" s="69"/>
    </row>
    <row r="21" spans="1:13" ht="20.25" customHeight="1">
      <c r="A21" s="70">
        <v>16</v>
      </c>
      <c r="B21" s="61"/>
      <c r="C21" s="61"/>
      <c r="D21" s="61"/>
      <c r="E21" s="61"/>
      <c r="F21" s="69"/>
      <c r="H21" s="70">
        <v>16</v>
      </c>
      <c r="I21" s="61"/>
      <c r="J21" s="61"/>
      <c r="K21" s="61"/>
      <c r="L21" s="61"/>
      <c r="M21" s="69"/>
    </row>
    <row r="22" spans="1:13" ht="20.25" customHeight="1">
      <c r="A22" s="70">
        <v>17</v>
      </c>
      <c r="B22" s="61"/>
      <c r="C22" s="61"/>
      <c r="D22" s="61"/>
      <c r="E22" s="61"/>
      <c r="F22" s="69"/>
      <c r="H22" s="70">
        <v>17</v>
      </c>
      <c r="I22" s="61"/>
      <c r="J22" s="61"/>
      <c r="K22" s="61"/>
      <c r="L22" s="61"/>
      <c r="M22" s="69"/>
    </row>
    <row r="23" spans="1:13" ht="20.25" customHeight="1" thickBot="1">
      <c r="A23" s="71">
        <v>18</v>
      </c>
      <c r="B23" s="72"/>
      <c r="C23" s="72"/>
      <c r="D23" s="72"/>
      <c r="E23" s="72"/>
      <c r="F23" s="73"/>
      <c r="H23" s="71">
        <v>18</v>
      </c>
      <c r="I23" s="72"/>
      <c r="J23" s="72"/>
      <c r="K23" s="72"/>
      <c r="L23" s="72"/>
      <c r="M23" s="73"/>
    </row>
    <row r="25" spans="1:13" s="77" customFormat="1" ht="24.75" customHeight="1">
      <c r="B25" s="78" t="s">
        <v>340</v>
      </c>
      <c r="D25" s="175" t="s">
        <v>341</v>
      </c>
      <c r="E25" s="175"/>
      <c r="F25" s="175"/>
      <c r="G25" s="175"/>
      <c r="H25" s="176"/>
      <c r="I25" s="176"/>
      <c r="J25" s="77" t="s">
        <v>342</v>
      </c>
    </row>
    <row r="26" spans="1:13" s="77" customFormat="1" ht="24.75" customHeight="1">
      <c r="I26" s="79" t="s">
        <v>343</v>
      </c>
      <c r="J26" s="174"/>
      <c r="K26" s="174"/>
      <c r="L26" s="174"/>
      <c r="M26" s="80" t="s">
        <v>344</v>
      </c>
    </row>
    <row r="27" spans="1:13" ht="20.25" customHeight="1">
      <c r="A27" s="60" t="s">
        <v>345</v>
      </c>
    </row>
    <row r="28" spans="1:13" ht="20.25" customHeight="1">
      <c r="A28" s="60" t="s">
        <v>346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5"/>
  <sheetViews>
    <sheetView zoomScale="60" zoomScaleNormal="60" workbookViewId="0">
      <selection activeCell="G71" sqref="G71"/>
    </sheetView>
  </sheetViews>
  <sheetFormatPr defaultColWidth="10.75" defaultRowHeight="14.2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>
      <c r="A2" s="10">
        <v>1</v>
      </c>
      <c r="B2" s="11" t="s">
        <v>28</v>
      </c>
      <c r="C2" s="12" t="s">
        <v>431</v>
      </c>
      <c r="D2" s="13"/>
      <c r="E2" s="14"/>
      <c r="F2" s="15" t="s">
        <v>432</v>
      </c>
      <c r="G2" s="23" t="s">
        <v>245</v>
      </c>
      <c r="H2" s="23" t="s">
        <v>246</v>
      </c>
      <c r="I2" s="17" t="s">
        <v>433</v>
      </c>
      <c r="J2" s="18"/>
      <c r="K2" s="19"/>
      <c r="L2" s="20"/>
    </row>
    <row r="3" spans="1:12" ht="18.75" customHeight="1">
      <c r="A3" s="21">
        <v>2</v>
      </c>
      <c r="B3" s="22" t="s">
        <v>31</v>
      </c>
      <c r="C3" s="12" t="s">
        <v>32</v>
      </c>
      <c r="D3" s="13"/>
      <c r="E3" s="14"/>
      <c r="F3" s="15" t="s">
        <v>33</v>
      </c>
      <c r="G3" s="16" t="s">
        <v>29</v>
      </c>
      <c r="H3" s="15" t="s">
        <v>30</v>
      </c>
      <c r="I3" s="17" t="s">
        <v>362</v>
      </c>
      <c r="J3" s="18"/>
      <c r="K3" s="19"/>
      <c r="L3" s="20"/>
    </row>
    <row r="4" spans="1:12" ht="18.75" customHeight="1">
      <c r="A4" s="21">
        <v>3</v>
      </c>
      <c r="B4" s="22" t="s">
        <v>34</v>
      </c>
      <c r="C4" s="12" t="s">
        <v>35</v>
      </c>
      <c r="D4" s="13"/>
      <c r="E4" s="14"/>
      <c r="F4" s="22" t="s">
        <v>36</v>
      </c>
      <c r="G4" s="23" t="s">
        <v>37</v>
      </c>
      <c r="H4" s="23" t="s">
        <v>38</v>
      </c>
      <c r="I4" s="24" t="s">
        <v>39</v>
      </c>
      <c r="J4" s="19"/>
      <c r="K4" s="19"/>
      <c r="L4" s="20"/>
    </row>
    <row r="5" spans="1:12" ht="18.75" customHeight="1">
      <c r="A5" s="21">
        <v>4</v>
      </c>
      <c r="B5" s="22" t="s">
        <v>40</v>
      </c>
      <c r="C5" s="25" t="s">
        <v>363</v>
      </c>
      <c r="D5" s="26"/>
      <c r="E5" s="27"/>
      <c r="F5" s="28" t="s">
        <v>42</v>
      </c>
      <c r="G5" s="23" t="s">
        <v>43</v>
      </c>
      <c r="H5" s="23" t="s">
        <v>44</v>
      </c>
      <c r="I5" s="24" t="s">
        <v>45</v>
      </c>
      <c r="J5" s="19"/>
      <c r="K5" s="19"/>
      <c r="L5" s="20"/>
    </row>
    <row r="6" spans="1:12" ht="18.75" customHeight="1">
      <c r="A6" s="29">
        <v>5</v>
      </c>
      <c r="B6" s="108" t="s">
        <v>46</v>
      </c>
      <c r="C6" s="25" t="s">
        <v>47</v>
      </c>
      <c r="D6" s="30"/>
      <c r="E6" s="31"/>
      <c r="F6" s="28" t="s">
        <v>48</v>
      </c>
      <c r="G6" s="32" t="s">
        <v>49</v>
      </c>
      <c r="H6" s="32" t="s">
        <v>50</v>
      </c>
      <c r="I6" s="24" t="s">
        <v>51</v>
      </c>
      <c r="J6" s="19"/>
      <c r="K6" s="19"/>
      <c r="L6" s="20"/>
    </row>
    <row r="7" spans="1:12" ht="18.75" customHeight="1">
      <c r="A7" s="29">
        <v>6</v>
      </c>
      <c r="B7" s="108" t="s">
        <v>46</v>
      </c>
      <c r="C7" s="25" t="s">
        <v>52</v>
      </c>
      <c r="D7" s="30"/>
      <c r="E7" s="31"/>
      <c r="F7" s="28" t="s">
        <v>53</v>
      </c>
      <c r="G7" s="32" t="s">
        <v>54</v>
      </c>
      <c r="H7" s="32" t="s">
        <v>55</v>
      </c>
      <c r="I7" s="24" t="s">
        <v>56</v>
      </c>
      <c r="J7" s="19"/>
      <c r="K7" s="19"/>
      <c r="L7" s="20"/>
    </row>
    <row r="8" spans="1:12" ht="18.75" customHeight="1">
      <c r="A8" s="29">
        <v>7</v>
      </c>
      <c r="B8" s="28" t="s">
        <v>46</v>
      </c>
      <c r="C8" s="109" t="s">
        <v>145</v>
      </c>
      <c r="D8" s="30"/>
      <c r="E8" s="31"/>
      <c r="F8" s="28" t="s">
        <v>364</v>
      </c>
      <c r="G8" s="32" t="s">
        <v>365</v>
      </c>
      <c r="H8" s="33" t="s">
        <v>366</v>
      </c>
      <c r="I8" s="43" t="s">
        <v>142</v>
      </c>
      <c r="J8" s="19"/>
      <c r="K8" s="19"/>
      <c r="L8" s="20"/>
    </row>
    <row r="9" spans="1:12" ht="18.75" customHeight="1" thickBot="1">
      <c r="A9" s="34">
        <v>8</v>
      </c>
      <c r="B9" s="35" t="s">
        <v>46</v>
      </c>
      <c r="C9" s="36" t="s">
        <v>367</v>
      </c>
      <c r="D9" s="37"/>
      <c r="E9" s="38"/>
      <c r="F9" s="35" t="s">
        <v>434</v>
      </c>
      <c r="G9" s="39" t="s">
        <v>180</v>
      </c>
      <c r="H9" s="35" t="s">
        <v>182</v>
      </c>
      <c r="I9" s="40" t="s">
        <v>181</v>
      </c>
      <c r="J9" s="41"/>
      <c r="K9" s="41"/>
      <c r="L9" s="42"/>
    </row>
    <row r="10" spans="1:12" ht="14.25" customHeight="1" thickBot="1">
      <c r="A10" s="1"/>
    </row>
    <row r="11" spans="1:12" ht="25.5" customHeight="1" thickBot="1">
      <c r="A11" s="127" t="s">
        <v>22</v>
      </c>
      <c r="B11" s="128" t="s">
        <v>1</v>
      </c>
      <c r="C11" s="128" t="s">
        <v>57</v>
      </c>
      <c r="D11" s="128" t="s">
        <v>58</v>
      </c>
      <c r="E11" s="128" t="s">
        <v>25</v>
      </c>
      <c r="F11" s="128" t="s">
        <v>27</v>
      </c>
      <c r="G11" s="128" t="s">
        <v>59</v>
      </c>
      <c r="H11" s="128" t="s">
        <v>60</v>
      </c>
      <c r="I11" s="129" t="s">
        <v>61</v>
      </c>
      <c r="J11" s="130"/>
      <c r="K11" s="130"/>
      <c r="L11" s="131"/>
    </row>
    <row r="12" spans="1:12" ht="25.5" customHeight="1">
      <c r="A12" s="132">
        <v>1</v>
      </c>
      <c r="B12" s="43" t="s">
        <v>62</v>
      </c>
      <c r="C12" s="23" t="s">
        <v>63</v>
      </c>
      <c r="D12" s="23" t="s">
        <v>63</v>
      </c>
      <c r="E12" s="23" t="s">
        <v>64</v>
      </c>
      <c r="F12" s="43" t="s">
        <v>65</v>
      </c>
      <c r="G12" s="23" t="s">
        <v>66</v>
      </c>
      <c r="H12" s="23" t="s">
        <v>67</v>
      </c>
      <c r="I12" s="134" t="s">
        <v>68</v>
      </c>
      <c r="J12" s="134" t="s">
        <v>368</v>
      </c>
      <c r="K12" s="135" t="s">
        <v>369</v>
      </c>
      <c r="L12" s="136"/>
    </row>
    <row r="13" spans="1:12" ht="25.5" customHeight="1">
      <c r="A13" s="133">
        <v>2</v>
      </c>
      <c r="B13" s="43" t="s">
        <v>69</v>
      </c>
      <c r="C13" s="23" t="s">
        <v>63</v>
      </c>
      <c r="D13" s="23" t="s">
        <v>63</v>
      </c>
      <c r="E13" s="23" t="s">
        <v>70</v>
      </c>
      <c r="F13" s="43" t="s">
        <v>71</v>
      </c>
      <c r="G13" s="23" t="s">
        <v>72</v>
      </c>
      <c r="H13" s="23" t="s">
        <v>73</v>
      </c>
      <c r="I13" s="110" t="s">
        <v>435</v>
      </c>
      <c r="J13" s="110" t="s">
        <v>370</v>
      </c>
      <c r="K13" s="110" t="s">
        <v>436</v>
      </c>
      <c r="L13" s="137"/>
    </row>
    <row r="14" spans="1:12" ht="25.5" customHeight="1">
      <c r="A14" s="133">
        <v>3</v>
      </c>
      <c r="B14" s="43" t="s">
        <v>74</v>
      </c>
      <c r="C14" s="23" t="s">
        <v>63</v>
      </c>
      <c r="D14" s="23" t="s">
        <v>63</v>
      </c>
      <c r="E14" s="23" t="s">
        <v>75</v>
      </c>
      <c r="F14" s="43" t="s">
        <v>76</v>
      </c>
      <c r="G14" s="23" t="s">
        <v>77</v>
      </c>
      <c r="H14" s="23" t="s">
        <v>78</v>
      </c>
      <c r="I14" s="111" t="s">
        <v>437</v>
      </c>
      <c r="J14" s="112" t="s">
        <v>79</v>
      </c>
      <c r="K14" s="110" t="s">
        <v>371</v>
      </c>
      <c r="L14" s="138"/>
    </row>
    <row r="15" spans="1:12" ht="25.5" customHeight="1">
      <c r="A15" s="133">
        <v>4</v>
      </c>
      <c r="B15" s="43" t="s">
        <v>80</v>
      </c>
      <c r="C15" s="23" t="s">
        <v>63</v>
      </c>
      <c r="D15" s="23" t="s">
        <v>63</v>
      </c>
      <c r="E15" s="23" t="s">
        <v>81</v>
      </c>
      <c r="F15" s="43" t="s">
        <v>82</v>
      </c>
      <c r="G15" s="23" t="s">
        <v>83</v>
      </c>
      <c r="H15" s="23" t="s">
        <v>84</v>
      </c>
      <c r="I15" s="111" t="s">
        <v>85</v>
      </c>
      <c r="J15" s="110" t="s">
        <v>372</v>
      </c>
      <c r="K15" s="110" t="s">
        <v>438</v>
      </c>
      <c r="L15" s="137"/>
    </row>
    <row r="16" spans="1:12" ht="25.5" customHeight="1">
      <c r="A16" s="133">
        <v>5</v>
      </c>
      <c r="B16" s="43" t="s">
        <v>86</v>
      </c>
      <c r="C16" s="23"/>
      <c r="D16" s="23"/>
      <c r="E16" s="23" t="s">
        <v>87</v>
      </c>
      <c r="F16" s="43" t="s">
        <v>88</v>
      </c>
      <c r="G16" s="23" t="s">
        <v>89</v>
      </c>
      <c r="H16" s="23" t="s">
        <v>90</v>
      </c>
      <c r="I16" s="113"/>
      <c r="J16" s="110"/>
      <c r="K16" s="139"/>
      <c r="L16" s="138"/>
    </row>
    <row r="17" spans="1:12" ht="25.5" customHeight="1">
      <c r="A17" s="133">
        <v>6</v>
      </c>
      <c r="B17" s="43" t="s">
        <v>91</v>
      </c>
      <c r="C17" s="23" t="s">
        <v>63</v>
      </c>
      <c r="D17" s="23" t="s">
        <v>63</v>
      </c>
      <c r="E17" s="23" t="s">
        <v>43</v>
      </c>
      <c r="F17" s="43" t="s">
        <v>45</v>
      </c>
      <c r="G17" s="23" t="s">
        <v>44</v>
      </c>
      <c r="H17" s="23" t="s">
        <v>92</v>
      </c>
      <c r="I17" s="110" t="s">
        <v>41</v>
      </c>
      <c r="J17" s="110" t="s">
        <v>373</v>
      </c>
      <c r="K17" s="110" t="s">
        <v>374</v>
      </c>
      <c r="L17" s="137"/>
    </row>
    <row r="18" spans="1:12" ht="25.5" customHeight="1">
      <c r="A18" s="133">
        <v>7</v>
      </c>
      <c r="B18" s="43" t="s">
        <v>93</v>
      </c>
      <c r="C18" s="23" t="s">
        <v>63</v>
      </c>
      <c r="D18" s="23" t="s">
        <v>63</v>
      </c>
      <c r="E18" s="23" t="s">
        <v>94</v>
      </c>
      <c r="F18" s="43" t="s">
        <v>95</v>
      </c>
      <c r="G18" s="23" t="s">
        <v>96</v>
      </c>
      <c r="H18" s="23" t="s">
        <v>97</v>
      </c>
      <c r="I18" s="112" t="s">
        <v>375</v>
      </c>
      <c r="J18" s="112" t="s">
        <v>376</v>
      </c>
      <c r="K18" s="110" t="s">
        <v>439</v>
      </c>
      <c r="L18" s="137"/>
    </row>
    <row r="19" spans="1:12" ht="25.5" customHeight="1">
      <c r="A19" s="133">
        <v>8</v>
      </c>
      <c r="B19" s="43" t="s">
        <v>98</v>
      </c>
      <c r="C19" s="23" t="s">
        <v>63</v>
      </c>
      <c r="D19" s="23" t="s">
        <v>63</v>
      </c>
      <c r="E19" s="23" t="s">
        <v>99</v>
      </c>
      <c r="F19" s="43" t="s">
        <v>100</v>
      </c>
      <c r="G19" s="23" t="s">
        <v>101</v>
      </c>
      <c r="H19" s="23" t="s">
        <v>102</v>
      </c>
      <c r="I19" s="112" t="s">
        <v>377</v>
      </c>
      <c r="J19" s="112" t="s">
        <v>378</v>
      </c>
      <c r="K19" s="112" t="s">
        <v>440</v>
      </c>
      <c r="L19" s="138"/>
    </row>
    <row r="20" spans="1:12" ht="25.5" customHeight="1">
      <c r="A20" s="133">
        <v>9</v>
      </c>
      <c r="B20" s="43" t="s">
        <v>103</v>
      </c>
      <c r="C20" s="23" t="s">
        <v>63</v>
      </c>
      <c r="D20" s="23" t="s">
        <v>63</v>
      </c>
      <c r="E20" s="23" t="s">
        <v>37</v>
      </c>
      <c r="F20" s="43" t="s">
        <v>39</v>
      </c>
      <c r="G20" s="23" t="s">
        <v>38</v>
      </c>
      <c r="H20" s="23" t="s">
        <v>104</v>
      </c>
      <c r="I20" s="111" t="s">
        <v>35</v>
      </c>
      <c r="J20" s="110" t="s">
        <v>441</v>
      </c>
      <c r="K20" s="110" t="s">
        <v>442</v>
      </c>
      <c r="L20" s="137" t="s">
        <v>443</v>
      </c>
    </row>
    <row r="21" spans="1:12" ht="25.5" customHeight="1">
      <c r="A21" s="133">
        <v>10</v>
      </c>
      <c r="B21" s="43" t="s">
        <v>105</v>
      </c>
      <c r="C21" s="23" t="s">
        <v>63</v>
      </c>
      <c r="D21" s="23"/>
      <c r="E21" s="23" t="s">
        <v>106</v>
      </c>
      <c r="F21" s="43" t="s">
        <v>107</v>
      </c>
      <c r="G21" s="23" t="s">
        <v>108</v>
      </c>
      <c r="H21" s="23" t="s">
        <v>109</v>
      </c>
      <c r="I21" s="110" t="s">
        <v>379</v>
      </c>
      <c r="J21" s="112" t="s">
        <v>444</v>
      </c>
      <c r="K21" s="110"/>
      <c r="L21" s="137"/>
    </row>
    <row r="22" spans="1:12" ht="25.5" customHeight="1">
      <c r="A22" s="133">
        <v>11</v>
      </c>
      <c r="B22" s="43" t="s">
        <v>110</v>
      </c>
      <c r="C22" s="23" t="s">
        <v>63</v>
      </c>
      <c r="D22" s="23" t="s">
        <v>63</v>
      </c>
      <c r="E22" s="23" t="s">
        <v>111</v>
      </c>
      <c r="F22" s="43" t="s">
        <v>112</v>
      </c>
      <c r="G22" s="23" t="s">
        <v>113</v>
      </c>
      <c r="H22" s="23" t="s">
        <v>114</v>
      </c>
      <c r="I22" s="113" t="s">
        <v>380</v>
      </c>
      <c r="J22" s="112" t="s">
        <v>445</v>
      </c>
      <c r="K22" s="112" t="s">
        <v>446</v>
      </c>
      <c r="L22" s="138" t="s">
        <v>447</v>
      </c>
    </row>
    <row r="23" spans="1:12" ht="25.5" customHeight="1">
      <c r="A23" s="133">
        <v>12</v>
      </c>
      <c r="B23" s="43" t="s">
        <v>115</v>
      </c>
      <c r="C23" s="23"/>
      <c r="D23" s="23"/>
      <c r="E23" s="23" t="s">
        <v>116</v>
      </c>
      <c r="F23" s="43" t="s">
        <v>117</v>
      </c>
      <c r="G23" s="23" t="s">
        <v>118</v>
      </c>
      <c r="H23" s="23" t="s">
        <v>119</v>
      </c>
      <c r="I23" s="113"/>
      <c r="J23" s="112"/>
      <c r="K23" s="112"/>
      <c r="L23" s="138"/>
    </row>
    <row r="24" spans="1:12" ht="25.5" customHeight="1">
      <c r="A24" s="133">
        <v>13</v>
      </c>
      <c r="B24" s="43" t="s">
        <v>120</v>
      </c>
      <c r="C24" s="23" t="s">
        <v>63</v>
      </c>
      <c r="D24" s="44" t="s">
        <v>63</v>
      </c>
      <c r="E24" s="23" t="s">
        <v>121</v>
      </c>
      <c r="F24" s="43" t="s">
        <v>122</v>
      </c>
      <c r="G24" s="23" t="s">
        <v>123</v>
      </c>
      <c r="H24" s="23" t="s">
        <v>124</v>
      </c>
      <c r="I24" s="111" t="s">
        <v>125</v>
      </c>
      <c r="J24" s="110"/>
      <c r="K24" s="112"/>
      <c r="L24" s="138"/>
    </row>
    <row r="25" spans="1:12" ht="25.5" customHeight="1">
      <c r="A25" s="133">
        <v>14</v>
      </c>
      <c r="B25" s="43" t="s">
        <v>126</v>
      </c>
      <c r="C25" s="23" t="s">
        <v>63</v>
      </c>
      <c r="D25" s="44"/>
      <c r="E25" s="23" t="s">
        <v>127</v>
      </c>
      <c r="F25" s="43" t="s">
        <v>128</v>
      </c>
      <c r="G25" s="23" t="s">
        <v>129</v>
      </c>
      <c r="H25" s="23" t="s">
        <v>130</v>
      </c>
      <c r="I25" s="111" t="s">
        <v>131</v>
      </c>
      <c r="J25" s="112"/>
      <c r="K25" s="112"/>
      <c r="L25" s="138"/>
    </row>
    <row r="26" spans="1:12" ht="25.5" customHeight="1">
      <c r="A26" s="133">
        <v>15</v>
      </c>
      <c r="B26" s="43" t="s">
        <v>132</v>
      </c>
      <c r="C26" s="23" t="s">
        <v>63</v>
      </c>
      <c r="D26" s="23" t="s">
        <v>63</v>
      </c>
      <c r="E26" s="23" t="s">
        <v>127</v>
      </c>
      <c r="F26" s="43" t="s">
        <v>128</v>
      </c>
      <c r="G26" s="23" t="s">
        <v>133</v>
      </c>
      <c r="H26" s="23" t="s">
        <v>130</v>
      </c>
      <c r="I26" s="111" t="s">
        <v>448</v>
      </c>
      <c r="J26" s="110" t="s">
        <v>449</v>
      </c>
      <c r="K26" s="112"/>
      <c r="L26" s="137"/>
    </row>
    <row r="27" spans="1:12" ht="25.5" customHeight="1">
      <c r="A27" s="133">
        <v>16</v>
      </c>
      <c r="B27" s="43" t="s">
        <v>134</v>
      </c>
      <c r="C27" s="23" t="s">
        <v>63</v>
      </c>
      <c r="D27" s="23" t="s">
        <v>63</v>
      </c>
      <c r="E27" s="23" t="s">
        <v>135</v>
      </c>
      <c r="F27" s="43" t="s">
        <v>136</v>
      </c>
      <c r="G27" s="23" t="s">
        <v>137</v>
      </c>
      <c r="H27" s="23" t="s">
        <v>138</v>
      </c>
      <c r="I27" s="113" t="s">
        <v>139</v>
      </c>
      <c r="J27" s="110"/>
      <c r="K27" s="140"/>
      <c r="L27" s="138"/>
    </row>
    <row r="28" spans="1:12" ht="25.5" customHeight="1">
      <c r="A28" s="133">
        <v>17</v>
      </c>
      <c r="B28" s="43" t="s">
        <v>140</v>
      </c>
      <c r="C28" s="23" t="s">
        <v>63</v>
      </c>
      <c r="D28" s="23" t="s">
        <v>63</v>
      </c>
      <c r="E28" s="23" t="s">
        <v>141</v>
      </c>
      <c r="F28" s="43" t="s">
        <v>142</v>
      </c>
      <c r="G28" s="23" t="s">
        <v>143</v>
      </c>
      <c r="H28" s="23" t="s">
        <v>144</v>
      </c>
      <c r="I28" s="141" t="s">
        <v>450</v>
      </c>
      <c r="J28" s="142" t="s">
        <v>451</v>
      </c>
      <c r="K28" s="110" t="s">
        <v>452</v>
      </c>
      <c r="L28" s="138" t="s">
        <v>453</v>
      </c>
    </row>
    <row r="29" spans="1:12" ht="25.5" customHeight="1">
      <c r="A29" s="133">
        <v>18</v>
      </c>
      <c r="B29" s="43" t="s">
        <v>146</v>
      </c>
      <c r="C29" s="23" t="s">
        <v>63</v>
      </c>
      <c r="D29" s="23" t="s">
        <v>63</v>
      </c>
      <c r="E29" s="23" t="s">
        <v>147</v>
      </c>
      <c r="F29" s="43" t="s">
        <v>148</v>
      </c>
      <c r="G29" s="23" t="s">
        <v>149</v>
      </c>
      <c r="H29" s="23" t="s">
        <v>150</v>
      </c>
      <c r="I29" s="110" t="s">
        <v>454</v>
      </c>
      <c r="J29" s="110" t="s">
        <v>455</v>
      </c>
      <c r="K29" s="110"/>
      <c r="L29" s="138"/>
    </row>
    <row r="30" spans="1:12" ht="25.5" customHeight="1">
      <c r="A30" s="133">
        <v>19</v>
      </c>
      <c r="B30" s="43" t="s">
        <v>151</v>
      </c>
      <c r="C30" s="23"/>
      <c r="D30" s="23"/>
      <c r="E30" s="23" t="s">
        <v>152</v>
      </c>
      <c r="F30" s="43" t="s">
        <v>153</v>
      </c>
      <c r="G30" s="23" t="s">
        <v>154</v>
      </c>
      <c r="H30" s="23" t="s">
        <v>155</v>
      </c>
      <c r="I30" s="113"/>
      <c r="J30" s="110"/>
      <c r="K30" s="110"/>
      <c r="L30" s="138"/>
    </row>
    <row r="31" spans="1:12" ht="25.5" customHeight="1">
      <c r="A31" s="133">
        <v>20</v>
      </c>
      <c r="B31" s="43" t="s">
        <v>156</v>
      </c>
      <c r="C31" s="23" t="s">
        <v>63</v>
      </c>
      <c r="D31" s="23" t="s">
        <v>63</v>
      </c>
      <c r="E31" s="23" t="s">
        <v>157</v>
      </c>
      <c r="F31" s="43" t="s">
        <v>158</v>
      </c>
      <c r="G31" s="23" t="s">
        <v>159</v>
      </c>
      <c r="H31" s="23" t="s">
        <v>160</v>
      </c>
      <c r="I31" s="111" t="s">
        <v>382</v>
      </c>
      <c r="J31" s="112"/>
      <c r="K31" s="112"/>
      <c r="L31" s="138"/>
    </row>
    <row r="32" spans="1:12" ht="25.5" customHeight="1">
      <c r="A32" s="133">
        <v>21</v>
      </c>
      <c r="B32" s="43" t="s">
        <v>161</v>
      </c>
      <c r="C32" s="23" t="s">
        <v>63</v>
      </c>
      <c r="D32" s="23" t="s">
        <v>63</v>
      </c>
      <c r="E32" s="23" t="s">
        <v>162</v>
      </c>
      <c r="F32" s="43" t="s">
        <v>163</v>
      </c>
      <c r="G32" s="23" t="s">
        <v>164</v>
      </c>
      <c r="H32" s="23" t="s">
        <v>165</v>
      </c>
      <c r="I32" s="112" t="s">
        <v>456</v>
      </c>
      <c r="J32" s="110" t="s">
        <v>457</v>
      </c>
      <c r="K32" s="110"/>
      <c r="L32" s="138"/>
    </row>
    <row r="33" spans="1:12" ht="25.5" customHeight="1">
      <c r="A33" s="133">
        <v>22</v>
      </c>
      <c r="B33" s="43" t="s">
        <v>383</v>
      </c>
      <c r="C33" s="45"/>
      <c r="D33" s="23" t="s">
        <v>63</v>
      </c>
      <c r="E33" s="23" t="s">
        <v>166</v>
      </c>
      <c r="F33" s="43" t="s">
        <v>167</v>
      </c>
      <c r="G33" s="23" t="s">
        <v>168</v>
      </c>
      <c r="H33" s="23" t="s">
        <v>169</v>
      </c>
      <c r="I33" s="113" t="s">
        <v>170</v>
      </c>
      <c r="J33" s="112" t="s">
        <v>384</v>
      </c>
      <c r="K33" s="112"/>
      <c r="L33" s="138"/>
    </row>
    <row r="34" spans="1:12" ht="25.5" customHeight="1">
      <c r="A34" s="133">
        <v>23</v>
      </c>
      <c r="B34" s="43" t="s">
        <v>171</v>
      </c>
      <c r="C34" s="23"/>
      <c r="D34" s="23" t="s">
        <v>381</v>
      </c>
      <c r="E34" s="23" t="s">
        <v>385</v>
      </c>
      <c r="F34" s="43" t="s">
        <v>172</v>
      </c>
      <c r="G34" s="23" t="s">
        <v>386</v>
      </c>
      <c r="H34" s="23" t="s">
        <v>387</v>
      </c>
      <c r="I34" s="110" t="s">
        <v>388</v>
      </c>
      <c r="J34" s="110"/>
      <c r="K34" s="110"/>
      <c r="L34" s="138"/>
    </row>
    <row r="35" spans="1:12" ht="25.5" customHeight="1">
      <c r="A35" s="133">
        <v>24</v>
      </c>
      <c r="B35" s="43" t="s">
        <v>173</v>
      </c>
      <c r="C35" s="23" t="s">
        <v>63</v>
      </c>
      <c r="D35" s="23" t="s">
        <v>63</v>
      </c>
      <c r="E35" s="23" t="s">
        <v>174</v>
      </c>
      <c r="F35" s="43" t="s">
        <v>175</v>
      </c>
      <c r="G35" s="23" t="s">
        <v>176</v>
      </c>
      <c r="H35" s="23" t="s">
        <v>177</v>
      </c>
      <c r="I35" s="114" t="s">
        <v>178</v>
      </c>
      <c r="J35" s="110" t="s">
        <v>179</v>
      </c>
      <c r="K35" s="112"/>
      <c r="L35" s="138"/>
    </row>
    <row r="36" spans="1:12" ht="25.5" customHeight="1">
      <c r="A36" s="133">
        <v>25</v>
      </c>
      <c r="B36" s="43" t="s">
        <v>389</v>
      </c>
      <c r="C36" s="23"/>
      <c r="D36" s="23"/>
      <c r="E36" s="115" t="s">
        <v>390</v>
      </c>
      <c r="F36" s="116" t="s">
        <v>391</v>
      </c>
      <c r="G36" s="115" t="s">
        <v>392</v>
      </c>
      <c r="H36" s="115" t="s">
        <v>393</v>
      </c>
      <c r="I36" s="114"/>
      <c r="J36" s="110"/>
      <c r="K36" s="112"/>
      <c r="L36" s="138"/>
    </row>
    <row r="37" spans="1:12" ht="25.5" customHeight="1">
      <c r="A37" s="133">
        <v>26</v>
      </c>
      <c r="B37" s="117" t="s">
        <v>394</v>
      </c>
      <c r="C37" s="23" t="s">
        <v>63</v>
      </c>
      <c r="D37" s="23"/>
      <c r="E37" s="23" t="s">
        <v>180</v>
      </c>
      <c r="F37" s="43" t="s">
        <v>181</v>
      </c>
      <c r="G37" s="23" t="s">
        <v>182</v>
      </c>
      <c r="H37" s="23" t="s">
        <v>183</v>
      </c>
      <c r="I37" s="110" t="s">
        <v>184</v>
      </c>
      <c r="J37" s="110" t="s">
        <v>395</v>
      </c>
      <c r="K37" s="112"/>
      <c r="L37" s="138"/>
    </row>
    <row r="38" spans="1:12" ht="25.5" customHeight="1">
      <c r="A38" s="133">
        <v>27</v>
      </c>
      <c r="B38" s="43" t="s">
        <v>185</v>
      </c>
      <c r="C38" s="23" t="s">
        <v>63</v>
      </c>
      <c r="D38" s="23" t="s">
        <v>63</v>
      </c>
      <c r="E38" s="23" t="s">
        <v>186</v>
      </c>
      <c r="F38" s="43" t="s">
        <v>187</v>
      </c>
      <c r="G38" s="23" t="s">
        <v>188</v>
      </c>
      <c r="H38" s="23" t="s">
        <v>189</v>
      </c>
      <c r="I38" s="111" t="s">
        <v>190</v>
      </c>
      <c r="J38" s="112" t="s">
        <v>458</v>
      </c>
      <c r="K38" s="112" t="s">
        <v>191</v>
      </c>
      <c r="L38" s="138"/>
    </row>
    <row r="39" spans="1:12" ht="25.5" customHeight="1">
      <c r="A39" s="133">
        <v>28</v>
      </c>
      <c r="B39" s="43" t="s">
        <v>192</v>
      </c>
      <c r="C39" s="23" t="s">
        <v>63</v>
      </c>
      <c r="D39" s="23" t="s">
        <v>63</v>
      </c>
      <c r="E39" s="23" t="s">
        <v>193</v>
      </c>
      <c r="F39" s="43" t="s">
        <v>194</v>
      </c>
      <c r="G39" s="23" t="s">
        <v>195</v>
      </c>
      <c r="H39" s="23" t="s">
        <v>196</v>
      </c>
      <c r="I39" s="113" t="s">
        <v>396</v>
      </c>
      <c r="J39" s="112" t="s">
        <v>397</v>
      </c>
      <c r="K39" s="112"/>
      <c r="L39" s="138"/>
    </row>
    <row r="40" spans="1:12" ht="25.5" customHeight="1">
      <c r="A40" s="133">
        <v>29</v>
      </c>
      <c r="B40" s="43" t="s">
        <v>197</v>
      </c>
      <c r="C40" s="23" t="s">
        <v>63</v>
      </c>
      <c r="D40" s="23"/>
      <c r="E40" s="23" t="s">
        <v>198</v>
      </c>
      <c r="F40" s="43" t="s">
        <v>199</v>
      </c>
      <c r="G40" s="23" t="s">
        <v>200</v>
      </c>
      <c r="H40" s="23" t="s">
        <v>201</v>
      </c>
      <c r="I40" s="111" t="s">
        <v>202</v>
      </c>
      <c r="J40" s="112" t="s">
        <v>398</v>
      </c>
      <c r="K40" s="112"/>
      <c r="L40" s="138"/>
    </row>
    <row r="41" spans="1:12" ht="25.5" customHeight="1">
      <c r="A41" s="133">
        <v>30</v>
      </c>
      <c r="B41" s="43" t="s">
        <v>203</v>
      </c>
      <c r="C41" s="45"/>
      <c r="D41" s="23"/>
      <c r="E41" s="23" t="s">
        <v>204</v>
      </c>
      <c r="F41" s="43" t="s">
        <v>205</v>
      </c>
      <c r="G41" s="23" t="s">
        <v>206</v>
      </c>
      <c r="H41" s="23" t="s">
        <v>207</v>
      </c>
      <c r="I41" s="111"/>
      <c r="J41" s="112"/>
      <c r="K41" s="112"/>
      <c r="L41" s="138"/>
    </row>
    <row r="42" spans="1:12" ht="25.5" customHeight="1">
      <c r="A42" s="133">
        <v>31</v>
      </c>
      <c r="B42" s="43" t="s">
        <v>208</v>
      </c>
      <c r="C42" s="23" t="s">
        <v>63</v>
      </c>
      <c r="D42" s="23" t="s">
        <v>63</v>
      </c>
      <c r="E42" s="23" t="s">
        <v>399</v>
      </c>
      <c r="F42" s="43" t="s">
        <v>362</v>
      </c>
      <c r="G42" s="23" t="s">
        <v>400</v>
      </c>
      <c r="H42" s="23" t="s">
        <v>401</v>
      </c>
      <c r="I42" s="113" t="s">
        <v>32</v>
      </c>
      <c r="J42" s="112" t="s">
        <v>459</v>
      </c>
      <c r="K42" s="112" t="s">
        <v>460</v>
      </c>
      <c r="L42" s="137" t="s">
        <v>461</v>
      </c>
    </row>
    <row r="43" spans="1:12" ht="25.5" customHeight="1">
      <c r="A43" s="133">
        <v>32</v>
      </c>
      <c r="B43" s="43" t="s">
        <v>209</v>
      </c>
      <c r="C43" s="23" t="s">
        <v>63</v>
      </c>
      <c r="D43" s="23"/>
      <c r="E43" s="23" t="s">
        <v>210</v>
      </c>
      <c r="F43" s="43" t="s">
        <v>211</v>
      </c>
      <c r="G43" s="23" t="s">
        <v>212</v>
      </c>
      <c r="H43" s="23" t="s">
        <v>213</v>
      </c>
      <c r="I43" s="111" t="s">
        <v>402</v>
      </c>
      <c r="J43" s="110" t="s">
        <v>462</v>
      </c>
      <c r="K43" s="110"/>
      <c r="L43" s="137"/>
    </row>
    <row r="44" spans="1:12" ht="25.5" customHeight="1">
      <c r="A44" s="133">
        <v>33</v>
      </c>
      <c r="B44" s="43" t="s">
        <v>214</v>
      </c>
      <c r="C44" s="23" t="s">
        <v>63</v>
      </c>
      <c r="D44" s="23" t="s">
        <v>63</v>
      </c>
      <c r="E44" s="23" t="s">
        <v>215</v>
      </c>
      <c r="F44" s="43" t="s">
        <v>216</v>
      </c>
      <c r="G44" s="23" t="s">
        <v>217</v>
      </c>
      <c r="H44" s="23" t="s">
        <v>218</v>
      </c>
      <c r="I44" s="111" t="s">
        <v>403</v>
      </c>
      <c r="J44" s="110" t="s">
        <v>404</v>
      </c>
      <c r="K44" s="110" t="s">
        <v>405</v>
      </c>
    </row>
    <row r="45" spans="1:12" ht="25.5" customHeight="1">
      <c r="A45" s="133">
        <v>34</v>
      </c>
      <c r="B45" s="43" t="s">
        <v>219</v>
      </c>
      <c r="C45" s="23" t="s">
        <v>63</v>
      </c>
      <c r="D45" s="23" t="s">
        <v>63</v>
      </c>
      <c r="E45" s="23" t="s">
        <v>220</v>
      </c>
      <c r="F45" s="43" t="s">
        <v>221</v>
      </c>
      <c r="G45" s="23" t="s">
        <v>222</v>
      </c>
      <c r="H45" s="23" t="s">
        <v>223</v>
      </c>
      <c r="I45" s="113" t="s">
        <v>463</v>
      </c>
      <c r="J45" s="110"/>
      <c r="K45" s="110"/>
      <c r="L45" s="138"/>
    </row>
    <row r="46" spans="1:12" ht="25.5" customHeight="1">
      <c r="A46" s="133">
        <v>35</v>
      </c>
      <c r="B46" s="43" t="s">
        <v>224</v>
      </c>
      <c r="C46" s="23" t="s">
        <v>63</v>
      </c>
      <c r="D46" s="23"/>
      <c r="E46" s="23" t="s">
        <v>225</v>
      </c>
      <c r="F46" s="43" t="s">
        <v>226</v>
      </c>
      <c r="G46" s="23" t="s">
        <v>227</v>
      </c>
      <c r="H46" s="23" t="s">
        <v>228</v>
      </c>
      <c r="I46" s="111" t="s">
        <v>406</v>
      </c>
      <c r="J46" s="112" t="s">
        <v>464</v>
      </c>
      <c r="K46" s="112"/>
      <c r="L46" s="138"/>
    </row>
    <row r="47" spans="1:12" ht="25.5" customHeight="1">
      <c r="A47" s="133">
        <v>36</v>
      </c>
      <c r="B47" s="43" t="s">
        <v>229</v>
      </c>
      <c r="C47" s="23" t="s">
        <v>63</v>
      </c>
      <c r="D47" s="23" t="s">
        <v>63</v>
      </c>
      <c r="E47" s="23" t="s">
        <v>230</v>
      </c>
      <c r="F47" s="43" t="s">
        <v>231</v>
      </c>
      <c r="G47" s="23" t="s">
        <v>232</v>
      </c>
      <c r="H47" s="23" t="s">
        <v>233</v>
      </c>
      <c r="I47" s="110" t="s">
        <v>407</v>
      </c>
      <c r="J47" s="110" t="s">
        <v>408</v>
      </c>
      <c r="K47" s="112"/>
      <c r="L47" s="138"/>
    </row>
    <row r="48" spans="1:12" ht="25.5" customHeight="1">
      <c r="A48" s="133">
        <v>37</v>
      </c>
      <c r="B48" s="43" t="s">
        <v>234</v>
      </c>
      <c r="C48" s="23" t="s">
        <v>63</v>
      </c>
      <c r="D48" s="23"/>
      <c r="E48" s="23" t="s">
        <v>235</v>
      </c>
      <c r="F48" s="43" t="s">
        <v>236</v>
      </c>
      <c r="G48" s="23" t="s">
        <v>237</v>
      </c>
      <c r="H48" s="23" t="s">
        <v>238</v>
      </c>
      <c r="I48" s="111" t="s">
        <v>465</v>
      </c>
      <c r="J48" s="110" t="s">
        <v>466</v>
      </c>
      <c r="K48" s="110" t="s">
        <v>467</v>
      </c>
      <c r="L48" s="137"/>
    </row>
    <row r="49" spans="1:12" ht="25.5" customHeight="1">
      <c r="A49" s="133">
        <v>38</v>
      </c>
      <c r="B49" s="43" t="s">
        <v>239</v>
      </c>
      <c r="C49" s="23" t="s">
        <v>63</v>
      </c>
      <c r="D49" s="23" t="s">
        <v>63</v>
      </c>
      <c r="E49" s="23" t="s">
        <v>240</v>
      </c>
      <c r="F49" s="43" t="s">
        <v>241</v>
      </c>
      <c r="G49" s="23" t="s">
        <v>242</v>
      </c>
      <c r="H49" s="23" t="s">
        <v>243</v>
      </c>
      <c r="I49" s="112" t="s">
        <v>468</v>
      </c>
      <c r="J49" s="110" t="s">
        <v>469</v>
      </c>
      <c r="K49" s="112"/>
      <c r="L49" s="138"/>
    </row>
    <row r="50" spans="1:12" ht="25.5" customHeight="1">
      <c r="A50" s="133">
        <v>39</v>
      </c>
      <c r="B50" s="43" t="s">
        <v>244</v>
      </c>
      <c r="C50" s="23" t="s">
        <v>63</v>
      </c>
      <c r="D50" s="23" t="s">
        <v>63</v>
      </c>
      <c r="E50" s="23" t="s">
        <v>245</v>
      </c>
      <c r="F50" s="43" t="s">
        <v>433</v>
      </c>
      <c r="G50" s="23" t="s">
        <v>246</v>
      </c>
      <c r="H50" s="23" t="s">
        <v>247</v>
      </c>
      <c r="I50" s="111" t="s">
        <v>409</v>
      </c>
      <c r="J50" s="110" t="s">
        <v>410</v>
      </c>
      <c r="K50" s="110" t="s">
        <v>470</v>
      </c>
      <c r="L50" s="137"/>
    </row>
    <row r="51" spans="1:12" ht="25.5" customHeight="1">
      <c r="A51" s="133">
        <v>40</v>
      </c>
      <c r="B51" s="43" t="s">
        <v>248</v>
      </c>
      <c r="C51" s="23"/>
      <c r="D51" s="23"/>
      <c r="E51" s="23" t="s">
        <v>249</v>
      </c>
      <c r="F51" s="43" t="s">
        <v>250</v>
      </c>
      <c r="G51" s="23" t="s">
        <v>251</v>
      </c>
      <c r="H51" s="23" t="s">
        <v>252</v>
      </c>
      <c r="I51" s="112"/>
      <c r="J51" s="110"/>
      <c r="K51" s="110"/>
      <c r="L51" s="138"/>
    </row>
    <row r="52" spans="1:12" ht="25.5" customHeight="1">
      <c r="A52" s="133">
        <v>41</v>
      </c>
      <c r="B52" s="43" t="s">
        <v>253</v>
      </c>
      <c r="C52" s="23"/>
      <c r="D52" s="23"/>
      <c r="E52" s="23" t="s">
        <v>254</v>
      </c>
      <c r="F52" s="43" t="s">
        <v>255</v>
      </c>
      <c r="G52" s="23" t="s">
        <v>256</v>
      </c>
      <c r="H52" s="23" t="s">
        <v>257</v>
      </c>
      <c r="I52" s="113"/>
      <c r="J52" s="110"/>
      <c r="K52" s="112"/>
      <c r="L52" s="138"/>
    </row>
    <row r="53" spans="1:12" ht="25.5" customHeight="1">
      <c r="A53" s="133">
        <v>42</v>
      </c>
      <c r="B53" s="43" t="s">
        <v>258</v>
      </c>
      <c r="C53" s="23" t="s">
        <v>63</v>
      </c>
      <c r="D53" s="23" t="s">
        <v>63</v>
      </c>
      <c r="E53" s="23" t="s">
        <v>49</v>
      </c>
      <c r="F53" s="43" t="s">
        <v>51</v>
      </c>
      <c r="G53" s="23" t="s">
        <v>50</v>
      </c>
      <c r="H53" s="23" t="s">
        <v>259</v>
      </c>
      <c r="I53" s="111" t="s">
        <v>260</v>
      </c>
      <c r="J53" s="110" t="s">
        <v>411</v>
      </c>
      <c r="K53" s="110"/>
      <c r="L53" s="137"/>
    </row>
    <row r="54" spans="1:12" ht="25.5" customHeight="1">
      <c r="A54" s="133">
        <v>43</v>
      </c>
      <c r="B54" s="43" t="s">
        <v>261</v>
      </c>
      <c r="C54" s="23" t="s">
        <v>63</v>
      </c>
      <c r="D54" s="23"/>
      <c r="E54" s="23" t="s">
        <v>262</v>
      </c>
      <c r="F54" s="43" t="s">
        <v>263</v>
      </c>
      <c r="G54" s="23" t="s">
        <v>264</v>
      </c>
      <c r="H54" s="23" t="s">
        <v>265</v>
      </c>
      <c r="I54" s="111" t="s">
        <v>412</v>
      </c>
      <c r="J54" s="112" t="s">
        <v>471</v>
      </c>
      <c r="K54" s="112"/>
      <c r="L54" s="138"/>
    </row>
    <row r="55" spans="1:12" ht="25.5" customHeight="1">
      <c r="A55" s="133">
        <v>44</v>
      </c>
      <c r="B55" s="43" t="s">
        <v>266</v>
      </c>
      <c r="C55" s="23" t="s">
        <v>63</v>
      </c>
      <c r="D55" s="23"/>
      <c r="E55" s="23" t="s">
        <v>267</v>
      </c>
      <c r="F55" s="43" t="s">
        <v>268</v>
      </c>
      <c r="G55" s="23" t="s">
        <v>269</v>
      </c>
      <c r="H55" s="23" t="s">
        <v>270</v>
      </c>
      <c r="I55" s="112" t="s">
        <v>472</v>
      </c>
      <c r="J55" s="112" t="s">
        <v>473</v>
      </c>
      <c r="K55" s="112"/>
      <c r="L55" s="138"/>
    </row>
    <row r="56" spans="1:12" ht="25.5" customHeight="1">
      <c r="A56" s="133">
        <v>45</v>
      </c>
      <c r="B56" s="43" t="s">
        <v>271</v>
      </c>
      <c r="C56" s="23" t="s">
        <v>63</v>
      </c>
      <c r="D56" s="23" t="s">
        <v>63</v>
      </c>
      <c r="E56" s="23" t="s">
        <v>272</v>
      </c>
      <c r="F56" s="43" t="s">
        <v>273</v>
      </c>
      <c r="G56" s="23" t="s">
        <v>274</v>
      </c>
      <c r="H56" s="23" t="s">
        <v>275</v>
      </c>
      <c r="I56" s="111" t="s">
        <v>413</v>
      </c>
      <c r="J56" s="112" t="s">
        <v>414</v>
      </c>
      <c r="K56" s="110"/>
      <c r="L56" s="138"/>
    </row>
    <row r="57" spans="1:12" ht="25.5" customHeight="1">
      <c r="A57" s="133">
        <v>46</v>
      </c>
      <c r="B57" s="43" t="s">
        <v>276</v>
      </c>
      <c r="C57" s="23" t="s">
        <v>63</v>
      </c>
      <c r="D57" s="23" t="s">
        <v>63</v>
      </c>
      <c r="E57" s="23" t="s">
        <v>54</v>
      </c>
      <c r="F57" s="43" t="s">
        <v>56</v>
      </c>
      <c r="G57" s="23" t="s">
        <v>55</v>
      </c>
      <c r="H57" s="23" t="s">
        <v>277</v>
      </c>
      <c r="I57" s="110" t="s">
        <v>278</v>
      </c>
      <c r="J57" s="112" t="s">
        <v>279</v>
      </c>
      <c r="K57" s="112" t="s">
        <v>415</v>
      </c>
      <c r="L57" s="137"/>
    </row>
    <row r="58" spans="1:12" ht="25.5" customHeight="1">
      <c r="A58" s="133">
        <v>47</v>
      </c>
      <c r="B58" s="43" t="s">
        <v>280</v>
      </c>
      <c r="C58" s="45"/>
      <c r="D58" s="23" t="s">
        <v>63</v>
      </c>
      <c r="E58" s="23" t="s">
        <v>416</v>
      </c>
      <c r="F58" s="43" t="s">
        <v>281</v>
      </c>
      <c r="G58" s="23" t="s">
        <v>282</v>
      </c>
      <c r="H58" s="23" t="s">
        <v>283</v>
      </c>
      <c r="I58" s="111" t="s">
        <v>417</v>
      </c>
      <c r="J58" s="110"/>
      <c r="K58" s="112"/>
      <c r="L58" s="138"/>
    </row>
    <row r="59" spans="1:12" ht="25.5" customHeight="1">
      <c r="A59" s="133">
        <v>48</v>
      </c>
      <c r="B59" s="43" t="s">
        <v>284</v>
      </c>
      <c r="C59" s="23" t="s">
        <v>63</v>
      </c>
      <c r="D59" s="23" t="s">
        <v>63</v>
      </c>
      <c r="E59" s="23" t="s">
        <v>285</v>
      </c>
      <c r="F59" s="46" t="s">
        <v>287</v>
      </c>
      <c r="G59" s="23" t="s">
        <v>288</v>
      </c>
      <c r="H59" s="23" t="s">
        <v>289</v>
      </c>
      <c r="I59" s="111" t="s">
        <v>286</v>
      </c>
      <c r="J59" s="110" t="s">
        <v>418</v>
      </c>
      <c r="K59" s="112" t="s">
        <v>419</v>
      </c>
      <c r="L59" s="138"/>
    </row>
    <row r="60" spans="1:12" ht="25.5" customHeight="1">
      <c r="A60" s="133">
        <v>49</v>
      </c>
      <c r="B60" s="43" t="s">
        <v>290</v>
      </c>
      <c r="C60" s="23" t="s">
        <v>63</v>
      </c>
      <c r="D60" s="23" t="s">
        <v>63</v>
      </c>
      <c r="E60" s="23" t="s">
        <v>291</v>
      </c>
      <c r="F60" s="46" t="s">
        <v>292</v>
      </c>
      <c r="G60" s="23" t="s">
        <v>293</v>
      </c>
      <c r="H60" s="23" t="s">
        <v>294</v>
      </c>
      <c r="I60" s="118" t="s">
        <v>420</v>
      </c>
      <c r="J60" s="110" t="s">
        <v>421</v>
      </c>
      <c r="K60" s="110"/>
      <c r="L60" s="138"/>
    </row>
    <row r="61" spans="1:12" ht="25.5" customHeight="1">
      <c r="A61" s="133">
        <v>50</v>
      </c>
      <c r="B61" s="47" t="s">
        <v>295</v>
      </c>
      <c r="C61" s="48" t="s">
        <v>63</v>
      </c>
      <c r="D61" s="23" t="s">
        <v>63</v>
      </c>
      <c r="E61" s="48" t="s">
        <v>296</v>
      </c>
      <c r="F61" s="49" t="s">
        <v>297</v>
      </c>
      <c r="G61" s="48" t="s">
        <v>298</v>
      </c>
      <c r="H61" s="48" t="s">
        <v>299</v>
      </c>
      <c r="I61" s="111" t="s">
        <v>422</v>
      </c>
      <c r="J61" s="110" t="s">
        <v>474</v>
      </c>
      <c r="K61" s="110"/>
      <c r="L61" s="143"/>
    </row>
    <row r="62" spans="1:12" ht="25.5" customHeight="1">
      <c r="A62" s="133">
        <v>51</v>
      </c>
      <c r="B62" s="119" t="s">
        <v>423</v>
      </c>
      <c r="C62" s="48" t="s">
        <v>63</v>
      </c>
      <c r="D62" s="48" t="s">
        <v>381</v>
      </c>
      <c r="E62" s="48" t="s">
        <v>300</v>
      </c>
      <c r="F62" s="50" t="s">
        <v>301</v>
      </c>
      <c r="G62" s="48" t="s">
        <v>302</v>
      </c>
      <c r="H62" s="48" t="s">
        <v>303</v>
      </c>
      <c r="I62" s="120" t="s">
        <v>424</v>
      </c>
      <c r="J62" s="112" t="s">
        <v>425</v>
      </c>
      <c r="K62" s="118"/>
      <c r="L62" s="143"/>
    </row>
    <row r="63" spans="1:12" ht="25.5" customHeight="1">
      <c r="A63" s="133">
        <v>52</v>
      </c>
      <c r="B63" s="47" t="s">
        <v>426</v>
      </c>
      <c r="C63" s="48" t="s">
        <v>63</v>
      </c>
      <c r="D63" s="48" t="s">
        <v>336</v>
      </c>
      <c r="E63" s="48" t="s">
        <v>304</v>
      </c>
      <c r="F63" s="50" t="s">
        <v>305</v>
      </c>
      <c r="G63" s="48" t="s">
        <v>306</v>
      </c>
      <c r="H63" s="48" t="s">
        <v>307</v>
      </c>
      <c r="I63" s="121" t="s">
        <v>475</v>
      </c>
      <c r="J63" s="118" t="s">
        <v>476</v>
      </c>
      <c r="K63" s="110"/>
      <c r="L63" s="143"/>
    </row>
    <row r="64" spans="1:12" ht="25.5" customHeight="1" thickBot="1">
      <c r="A64" s="144">
        <v>53</v>
      </c>
      <c r="B64" s="47" t="s">
        <v>427</v>
      </c>
      <c r="C64" s="48" t="s">
        <v>63</v>
      </c>
      <c r="D64" s="48" t="s">
        <v>336</v>
      </c>
      <c r="E64" s="48" t="s">
        <v>308</v>
      </c>
      <c r="F64" s="47" t="s">
        <v>309</v>
      </c>
      <c r="G64" s="48" t="s">
        <v>310</v>
      </c>
      <c r="H64" s="48" t="s">
        <v>311</v>
      </c>
      <c r="I64" s="145" t="s">
        <v>477</v>
      </c>
      <c r="J64" s="118" t="s">
        <v>478</v>
      </c>
      <c r="K64" s="118" t="s">
        <v>428</v>
      </c>
      <c r="L64" s="143"/>
    </row>
    <row r="65" spans="1:12" ht="25.5" customHeight="1" thickBot="1">
      <c r="A65" s="146"/>
      <c r="B65" s="147" t="s">
        <v>312</v>
      </c>
      <c r="C65" s="148">
        <f>COUNTA(C12:C64)</f>
        <v>43</v>
      </c>
      <c r="D65" s="148">
        <f>COUNTA(D12:D64)</f>
        <v>37</v>
      </c>
      <c r="E65" s="148"/>
      <c r="F65" s="149"/>
      <c r="G65" s="148"/>
      <c r="H65" s="148"/>
      <c r="I65" s="150"/>
      <c r="J65" s="151"/>
      <c r="K65" s="151"/>
      <c r="L65" s="15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秋吉　博之</cp:lastModifiedBy>
  <cp:lastPrinted>2016-07-16T13:50:04Z</cp:lastPrinted>
  <dcterms:created xsi:type="dcterms:W3CDTF">2015-02-02T05:49:18Z</dcterms:created>
  <dcterms:modified xsi:type="dcterms:W3CDTF">2016-07-30T02:36:23Z</dcterms:modified>
</cp:coreProperties>
</file>