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245" yWindow="-15" windowWidth="10290" windowHeight="8160"/>
  </bookViews>
  <sheets>
    <sheet name="参加名簿" sheetId="1" r:id="rId1"/>
    <sheet name="【18才以下男子】参加申込書" sheetId="2" r:id="rId2"/>
    <sheet name="【18才以下女子】参加申込書" sheetId="8" r:id="rId3"/>
    <sheet name="【16才以下男子】参加申込書" sheetId="6" r:id="rId4"/>
    <sheet name="【16才以下女子】参加申込書" sheetId="9" r:id="rId5"/>
    <sheet name="生徒一覧" sheetId="4" r:id="rId6"/>
    <sheet name="高体連加盟校一覧" sheetId="5" r:id="rId7"/>
  </sheets>
  <definedNames>
    <definedName name="_xlnm.Print_Area" localSheetId="2">【18才以下女子】参加申込書!$A$1:$N$39</definedName>
    <definedName name="_xlnm.Print_Area" localSheetId="1">【18才以下男子】参加申込書!$A$1:$N$39</definedName>
    <definedName name="_xlnm.Print_Area" localSheetId="5">生徒一覧!$A$1:$L$44</definedName>
  </definedNames>
  <calcPr calcId="145621"/>
</workbook>
</file>

<file path=xl/calcChain.xml><?xml version="1.0" encoding="utf-8"?>
<calcChain xmlns="http://schemas.openxmlformats.org/spreadsheetml/2006/main">
  <c r="L7" i="9" l="1"/>
  <c r="F7" i="9"/>
  <c r="B7" i="9"/>
  <c r="H6" i="9"/>
  <c r="F6" i="9"/>
  <c r="B6" i="9"/>
  <c r="L7" i="6"/>
  <c r="F7" i="6"/>
  <c r="B7" i="6"/>
  <c r="B7" i="2"/>
  <c r="B6" i="6"/>
  <c r="B6" i="2"/>
  <c r="H6" i="6"/>
  <c r="F6" i="6"/>
  <c r="A4" i="9"/>
  <c r="A4" i="6"/>
  <c r="A4" i="8"/>
  <c r="K27" i="9"/>
  <c r="J27" i="9"/>
  <c r="G27" i="9"/>
  <c r="D27" i="9"/>
  <c r="C27" i="9"/>
  <c r="B27" i="9"/>
  <c r="K26" i="9"/>
  <c r="J26" i="9"/>
  <c r="G26" i="9"/>
  <c r="D26" i="9"/>
  <c r="C26" i="9"/>
  <c r="B26" i="9"/>
  <c r="K25" i="9"/>
  <c r="J25" i="9"/>
  <c r="G25" i="9"/>
  <c r="D25" i="9"/>
  <c r="C25" i="9"/>
  <c r="B25" i="9"/>
  <c r="K24" i="9"/>
  <c r="J24" i="9"/>
  <c r="G24" i="9"/>
  <c r="D24" i="9"/>
  <c r="C24" i="9"/>
  <c r="B24" i="9"/>
  <c r="K23" i="9"/>
  <c r="J23" i="9"/>
  <c r="G23" i="9"/>
  <c r="D23" i="9"/>
  <c r="C23" i="9"/>
  <c r="B23" i="9"/>
  <c r="K22" i="9"/>
  <c r="J22" i="9"/>
  <c r="G22" i="9"/>
  <c r="D22" i="9"/>
  <c r="C22" i="9"/>
  <c r="B22" i="9"/>
  <c r="D18" i="9"/>
  <c r="C18" i="9"/>
  <c r="B18" i="9"/>
  <c r="D17" i="9"/>
  <c r="C17" i="9"/>
  <c r="B17" i="9"/>
  <c r="D16" i="9"/>
  <c r="C16" i="9"/>
  <c r="B16" i="9"/>
  <c r="D15" i="9"/>
  <c r="C15" i="9"/>
  <c r="B15" i="9"/>
  <c r="D14" i="9"/>
  <c r="C14" i="9"/>
  <c r="B14" i="9"/>
  <c r="D13" i="9"/>
  <c r="C13" i="9"/>
  <c r="B13" i="9"/>
  <c r="D12" i="9"/>
  <c r="C12" i="9"/>
  <c r="B12" i="9"/>
  <c r="D11" i="9"/>
  <c r="C11" i="9"/>
  <c r="B11" i="9"/>
  <c r="J33" i="9"/>
  <c r="B33" i="9"/>
  <c r="F40" i="4"/>
  <c r="E36" i="4"/>
  <c r="K33" i="8"/>
  <c r="J33" i="8"/>
  <c r="G33" i="8"/>
  <c r="D33" i="8"/>
  <c r="C33" i="8"/>
  <c r="B33" i="8"/>
  <c r="K32" i="8"/>
  <c r="J32" i="8"/>
  <c r="G32" i="8"/>
  <c r="D32" i="8"/>
  <c r="C32" i="8"/>
  <c r="B32" i="8"/>
  <c r="K31" i="8"/>
  <c r="J31" i="8"/>
  <c r="G31" i="8"/>
  <c r="D31" i="8"/>
  <c r="C31" i="8"/>
  <c r="B31" i="8"/>
  <c r="K30" i="8"/>
  <c r="J30" i="8"/>
  <c r="G30" i="8"/>
  <c r="D30" i="8"/>
  <c r="C30" i="8"/>
  <c r="B30" i="8"/>
  <c r="K29" i="8"/>
  <c r="J29" i="8"/>
  <c r="G29" i="8"/>
  <c r="D29" i="8"/>
  <c r="C29" i="8"/>
  <c r="B29" i="8"/>
  <c r="K28" i="8"/>
  <c r="J28" i="8"/>
  <c r="G28" i="8"/>
  <c r="D28" i="8"/>
  <c r="C28" i="8"/>
  <c r="B28" i="8"/>
  <c r="K27" i="8"/>
  <c r="J27" i="8"/>
  <c r="G27" i="8"/>
  <c r="D27" i="8"/>
  <c r="C27" i="8"/>
  <c r="B27" i="8"/>
  <c r="K26" i="8"/>
  <c r="J26" i="8"/>
  <c r="G26" i="8"/>
  <c r="D26" i="8"/>
  <c r="C26" i="8"/>
  <c r="B26" i="8"/>
  <c r="D22" i="8"/>
  <c r="C22" i="8"/>
  <c r="B22" i="8"/>
  <c r="D21" i="8"/>
  <c r="C21" i="8"/>
  <c r="B21" i="8"/>
  <c r="D20" i="8"/>
  <c r="C20" i="8"/>
  <c r="B20" i="8"/>
  <c r="D19" i="8"/>
  <c r="C19" i="8"/>
  <c r="B19" i="8"/>
  <c r="D18" i="8"/>
  <c r="C18" i="8"/>
  <c r="B18" i="8"/>
  <c r="D17" i="8"/>
  <c r="C17" i="8"/>
  <c r="B17" i="8"/>
  <c r="D16" i="8"/>
  <c r="C16" i="8"/>
  <c r="B16" i="8"/>
  <c r="D15" i="8"/>
  <c r="C15" i="8"/>
  <c r="B15" i="8"/>
  <c r="D14" i="8"/>
  <c r="C14" i="8"/>
  <c r="B14" i="8"/>
  <c r="D13" i="8"/>
  <c r="C13" i="8"/>
  <c r="B13" i="8"/>
  <c r="D12" i="8"/>
  <c r="C12" i="8"/>
  <c r="B12" i="8"/>
  <c r="D11" i="8"/>
  <c r="C11" i="8"/>
  <c r="B11" i="8"/>
  <c r="J39" i="8"/>
  <c r="B39" i="8"/>
  <c r="B7" i="8"/>
  <c r="H6" i="8"/>
  <c r="J33" i="6"/>
  <c r="J39" i="2"/>
  <c r="B33" i="6"/>
  <c r="A4" i="2"/>
  <c r="C8" i="1"/>
  <c r="C6" i="4" s="1"/>
  <c r="B6" i="8" l="1"/>
  <c r="F6" i="8"/>
  <c r="F7" i="8"/>
  <c r="L7" i="8"/>
  <c r="L11" i="1"/>
  <c r="B11" i="1"/>
  <c r="D11" i="1" s="1"/>
  <c r="B39" i="2"/>
  <c r="N11" i="1" l="1"/>
  <c r="K31" i="2"/>
  <c r="K32" i="2"/>
  <c r="K33" i="2"/>
  <c r="J31" i="2"/>
  <c r="J32" i="2"/>
  <c r="J33" i="2"/>
  <c r="G31" i="2"/>
  <c r="G32" i="2"/>
  <c r="G33" i="2"/>
  <c r="D31" i="2"/>
  <c r="D32" i="2"/>
  <c r="D33" i="2"/>
  <c r="C31" i="2"/>
  <c r="C32" i="2"/>
  <c r="C33" i="2"/>
  <c r="B31" i="2"/>
  <c r="B32" i="2"/>
  <c r="B33" i="2"/>
  <c r="F17" i="4"/>
  <c r="K17" i="4" s="1"/>
  <c r="F16" i="4"/>
  <c r="K16" i="4" s="1"/>
  <c r="F15" i="4"/>
  <c r="K15" i="4" s="1"/>
  <c r="F14" i="4"/>
  <c r="K14" i="4" s="1"/>
  <c r="F13" i="4"/>
  <c r="K13" i="4" s="1"/>
  <c r="F12" i="4"/>
  <c r="K12" i="4" s="1"/>
  <c r="F11" i="4"/>
  <c r="K11" i="4" s="1"/>
  <c r="F10" i="4"/>
  <c r="K10" i="4" s="1"/>
  <c r="L7" i="2"/>
  <c r="F7" i="2"/>
  <c r="H6" i="2"/>
  <c r="F6" i="2"/>
  <c r="K23" i="6"/>
  <c r="K24" i="6"/>
  <c r="K25" i="6"/>
  <c r="K26" i="6"/>
  <c r="K27" i="6"/>
  <c r="J23" i="6"/>
  <c r="J24" i="6"/>
  <c r="J25" i="6"/>
  <c r="J26" i="6"/>
  <c r="J27" i="6"/>
  <c r="G23" i="6"/>
  <c r="G24" i="6"/>
  <c r="G25" i="6"/>
  <c r="G26" i="6"/>
  <c r="G27" i="6"/>
  <c r="D23" i="6"/>
  <c r="D24" i="6"/>
  <c r="D25" i="6"/>
  <c r="D26" i="6"/>
  <c r="D27" i="6"/>
  <c r="C23" i="6"/>
  <c r="C24" i="6"/>
  <c r="C25" i="6"/>
  <c r="C26" i="6"/>
  <c r="C27" i="6"/>
  <c r="B23" i="6"/>
  <c r="B24" i="6"/>
  <c r="B25" i="6"/>
  <c r="B26" i="6"/>
  <c r="B27" i="6"/>
  <c r="K22" i="6"/>
  <c r="J22" i="6"/>
  <c r="G22" i="6"/>
  <c r="D22" i="6"/>
  <c r="C22" i="6"/>
  <c r="B22" i="6"/>
  <c r="D12" i="6"/>
  <c r="D13" i="6"/>
  <c r="D14" i="6"/>
  <c r="D15" i="6"/>
  <c r="D16" i="6"/>
  <c r="D17" i="6"/>
  <c r="D18" i="6"/>
  <c r="C12" i="6"/>
  <c r="C13" i="6"/>
  <c r="C14" i="6"/>
  <c r="C15" i="6"/>
  <c r="C16" i="6"/>
  <c r="C17" i="6"/>
  <c r="C18" i="6"/>
  <c r="B12" i="6"/>
  <c r="B13" i="6"/>
  <c r="B14" i="6"/>
  <c r="B15" i="6"/>
  <c r="B16" i="6"/>
  <c r="B17" i="6"/>
  <c r="B18" i="6"/>
  <c r="D11" i="6"/>
  <c r="C11" i="6"/>
  <c r="B11" i="6"/>
  <c r="Q16" i="1"/>
  <c r="Q17" i="1"/>
  <c r="Q18" i="1"/>
  <c r="Q19" i="1"/>
  <c r="Q20" i="1"/>
  <c r="Q21" i="1"/>
  <c r="Q22" i="1"/>
  <c r="Q23" i="1"/>
  <c r="Q24" i="1"/>
  <c r="Q25" i="1"/>
  <c r="Q26" i="1"/>
  <c r="Q41" i="1"/>
  <c r="Q42" i="1"/>
  <c r="Q43" i="1"/>
  <c r="Q44" i="1"/>
  <c r="Q45" i="1"/>
  <c r="Q46" i="1"/>
  <c r="Q47" i="1"/>
  <c r="Q48" i="1"/>
  <c r="Q15" i="1"/>
  <c r="G16" i="1"/>
  <c r="G17" i="1"/>
  <c r="G18" i="1"/>
  <c r="G19" i="1"/>
  <c r="G20" i="1"/>
  <c r="G21" i="1"/>
  <c r="G22" i="1"/>
  <c r="G23" i="1"/>
  <c r="G24" i="1"/>
  <c r="G25" i="1"/>
  <c r="G26" i="1"/>
  <c r="G41" i="1"/>
  <c r="G42" i="1"/>
  <c r="G43" i="1"/>
  <c r="G44" i="1"/>
  <c r="G45" i="1"/>
  <c r="G46" i="1"/>
  <c r="G47" i="1"/>
  <c r="G48" i="1"/>
  <c r="G15" i="1"/>
  <c r="F18" i="4" l="1"/>
  <c r="K27" i="2"/>
  <c r="K28" i="2"/>
  <c r="K29" i="2"/>
  <c r="K30" i="2"/>
  <c r="K26" i="2"/>
  <c r="J27" i="2"/>
  <c r="J28" i="2"/>
  <c r="J29" i="2"/>
  <c r="J30" i="2"/>
  <c r="J26" i="2"/>
  <c r="G27" i="2"/>
  <c r="G28" i="2"/>
  <c r="G29" i="2"/>
  <c r="G30" i="2"/>
  <c r="G26" i="2"/>
  <c r="B27" i="2"/>
  <c r="B28" i="2"/>
  <c r="B29" i="2"/>
  <c r="B30" i="2"/>
  <c r="B26" i="2"/>
  <c r="D27" i="2"/>
  <c r="D28" i="2"/>
  <c r="D29" i="2"/>
  <c r="D30" i="2"/>
  <c r="D26" i="2"/>
  <c r="C27" i="2"/>
  <c r="C28" i="2"/>
  <c r="C29" i="2"/>
  <c r="C30" i="2"/>
  <c r="C26" i="2"/>
  <c r="D12" i="2" l="1"/>
  <c r="D13" i="2"/>
  <c r="D14" i="2"/>
  <c r="D15" i="2"/>
  <c r="D16" i="2"/>
  <c r="D17" i="2"/>
  <c r="D18" i="2"/>
  <c r="D19" i="2"/>
  <c r="D20" i="2"/>
  <c r="D21" i="2"/>
  <c r="D22" i="2"/>
  <c r="C12" i="2"/>
  <c r="C13" i="2"/>
  <c r="C14" i="2"/>
  <c r="C15" i="2"/>
  <c r="C16" i="2"/>
  <c r="C17" i="2"/>
  <c r="C18" i="2"/>
  <c r="C19" i="2"/>
  <c r="C20" i="2"/>
  <c r="C21" i="2"/>
  <c r="C22" i="2"/>
  <c r="D11" i="2"/>
  <c r="C11" i="2"/>
  <c r="B12" i="2"/>
  <c r="B13" i="2"/>
  <c r="B14" i="2"/>
  <c r="B15" i="2"/>
  <c r="B16" i="2"/>
  <c r="B17" i="2"/>
  <c r="B18" i="2"/>
  <c r="B19" i="2"/>
  <c r="B20" i="2"/>
  <c r="B21" i="2"/>
  <c r="B22" i="2"/>
  <c r="B11" i="2"/>
  <c r="K18" i="4" l="1"/>
  <c r="P15" i="1"/>
  <c r="P16" i="1"/>
  <c r="P17" i="1"/>
  <c r="P18" i="1"/>
  <c r="P19" i="1"/>
  <c r="P20" i="1"/>
  <c r="P21" i="1"/>
  <c r="P22" i="1"/>
  <c r="P23" i="1"/>
  <c r="P24" i="1"/>
  <c r="P25" i="1"/>
  <c r="P26" i="1"/>
  <c r="P41" i="1"/>
  <c r="P42" i="1"/>
  <c r="P43" i="1"/>
  <c r="P44" i="1"/>
  <c r="P45" i="1"/>
  <c r="P46" i="1"/>
  <c r="P47" i="1"/>
  <c r="P48" i="1"/>
  <c r="F15" i="1"/>
  <c r="F16" i="1"/>
  <c r="F17" i="1"/>
  <c r="F18" i="1"/>
  <c r="F19" i="1"/>
  <c r="F20" i="1"/>
  <c r="F21" i="1"/>
  <c r="F22" i="1"/>
  <c r="F23" i="1"/>
  <c r="F24" i="1"/>
  <c r="F25" i="1"/>
  <c r="F26" i="1"/>
  <c r="F41" i="1"/>
  <c r="F42" i="1"/>
  <c r="F43" i="1"/>
  <c r="F44" i="1"/>
  <c r="F45" i="1"/>
  <c r="F46" i="1"/>
  <c r="F47" i="1"/>
  <c r="F48" i="1"/>
</calcChain>
</file>

<file path=xl/sharedStrings.xml><?xml version="1.0" encoding="utf-8"?>
<sst xmlns="http://schemas.openxmlformats.org/spreadsheetml/2006/main" count="840" uniqueCount="533">
  <si>
    <t>学校番号</t>
    <rPh sb="0" eb="2">
      <t>ガッコウ</t>
    </rPh>
    <rPh sb="2" eb="4">
      <t>バンゴウ</t>
    </rPh>
    <phoneticPr fontId="1"/>
  </si>
  <si>
    <t>学校名</t>
  </si>
  <si>
    <t>学校名</t>
    <rPh sb="0" eb="3">
      <t>ガッコウメイ</t>
    </rPh>
    <phoneticPr fontId="1"/>
  </si>
  <si>
    <t>監督名</t>
    <rPh sb="0" eb="2">
      <t>カントク</t>
    </rPh>
    <rPh sb="2" eb="3">
      <t>メイ</t>
    </rPh>
    <phoneticPr fontId="1"/>
  </si>
  <si>
    <t>NO.2</t>
    <phoneticPr fontId="1"/>
  </si>
  <si>
    <t>NO.3</t>
  </si>
  <si>
    <t>NO.4</t>
  </si>
  <si>
    <t>NO.5</t>
  </si>
  <si>
    <t>NO.6</t>
  </si>
  <si>
    <t>生年月日</t>
    <rPh sb="0" eb="2">
      <t>セイネン</t>
    </rPh>
    <rPh sb="2" eb="4">
      <t>ガッピ</t>
    </rPh>
    <phoneticPr fontId="1"/>
  </si>
  <si>
    <t>NO.1</t>
    <phoneticPr fontId="1"/>
  </si>
  <si>
    <t>氏名</t>
    <rPh sb="0" eb="2">
      <t>シメイ</t>
    </rPh>
    <phoneticPr fontId="1"/>
  </si>
  <si>
    <t>学年</t>
    <rPh sb="0" eb="2">
      <t>ガクネン</t>
    </rPh>
    <phoneticPr fontId="1"/>
  </si>
  <si>
    <t>順位</t>
    <rPh sb="0" eb="2">
      <t>ジュンイ</t>
    </rPh>
    <phoneticPr fontId="1"/>
  </si>
  <si>
    <t>NO.7</t>
  </si>
  <si>
    <t>NO.8</t>
  </si>
  <si>
    <t>NO.9</t>
  </si>
  <si>
    <t>NO.10</t>
  </si>
  <si>
    <t>Ｎｏ</t>
  </si>
  <si>
    <t>役職</t>
  </si>
  <si>
    <t>名前</t>
  </si>
  <si>
    <t>〒</t>
  </si>
  <si>
    <t>ＴＥＬ</t>
  </si>
  <si>
    <t>所　在　地</t>
  </si>
  <si>
    <t>部長</t>
  </si>
  <si>
    <t>861-0304</t>
  </si>
  <si>
    <t>0968-46-3191</t>
  </si>
  <si>
    <t>専門委員長</t>
  </si>
  <si>
    <t>副専門委員長</t>
  </si>
  <si>
    <t>862-0953</t>
  </si>
  <si>
    <t>096-383-2105</t>
  </si>
  <si>
    <t>専門委員</t>
  </si>
  <si>
    <t>860-8082</t>
  </si>
  <si>
    <t>096-338-1110</t>
  </si>
  <si>
    <t>〃</t>
  </si>
  <si>
    <t>松本　秀一</t>
  </si>
  <si>
    <t>869-0454</t>
  </si>
  <si>
    <t>0964-22-0043</t>
  </si>
  <si>
    <t>宇土市古城町63番地</t>
  </si>
  <si>
    <t>866-0082</t>
  </si>
  <si>
    <t>0965-33-2663</t>
  </si>
  <si>
    <t>八代市大福寺町473番地</t>
  </si>
  <si>
    <t>男子</t>
  </si>
  <si>
    <t>女子</t>
  </si>
  <si>
    <t>TEL</t>
  </si>
  <si>
    <t>ＦＡＸ</t>
  </si>
  <si>
    <t>顧　　問　　名</t>
  </si>
  <si>
    <t>済々黌</t>
  </si>
  <si>
    <t>○</t>
  </si>
  <si>
    <t>860-0862</t>
  </si>
  <si>
    <t>096-343-6195</t>
  </si>
  <si>
    <t>096-346-8943</t>
  </si>
  <si>
    <t>熊本</t>
  </si>
  <si>
    <t>862-0972</t>
  </si>
  <si>
    <t>096-371-3611</t>
  </si>
  <si>
    <t>096-371-3623</t>
  </si>
  <si>
    <t>第一</t>
  </si>
  <si>
    <t>860-0003</t>
  </si>
  <si>
    <t>096-354-4933</t>
  </si>
  <si>
    <t>096-324-0748</t>
  </si>
  <si>
    <t>第二</t>
  </si>
  <si>
    <t>862-0901</t>
  </si>
  <si>
    <t>096-368-4125</t>
  </si>
  <si>
    <t>096-365-5636</t>
  </si>
  <si>
    <t>熊本西</t>
  </si>
  <si>
    <t>860-0067</t>
  </si>
  <si>
    <t>096-366-0128</t>
  </si>
  <si>
    <t>096-366-0239</t>
  </si>
  <si>
    <t>熊本北</t>
  </si>
  <si>
    <t>096-339-9098</t>
  </si>
  <si>
    <t>東稜</t>
  </si>
  <si>
    <t>862-0933</t>
  </si>
  <si>
    <t>096-369-1008</t>
  </si>
  <si>
    <t>096-369-7116</t>
  </si>
  <si>
    <t>熊本商業</t>
  </si>
  <si>
    <t>862-0954</t>
  </si>
  <si>
    <t>096-384-1551</t>
  </si>
  <si>
    <t>096-386-5040</t>
  </si>
  <si>
    <t>熊本工業</t>
  </si>
  <si>
    <t>096-385-4482</t>
  </si>
  <si>
    <t>湧心館</t>
  </si>
  <si>
    <t>862-8603</t>
  </si>
  <si>
    <t>096-364-4643</t>
  </si>
  <si>
    <t>096-364-9382</t>
  </si>
  <si>
    <t>必由館</t>
  </si>
  <si>
    <t>860-0863</t>
  </si>
  <si>
    <t>096-343-0236</t>
  </si>
  <si>
    <t>096-344-7289</t>
  </si>
  <si>
    <t>860-0073</t>
  </si>
  <si>
    <t>096-355-7261</t>
  </si>
  <si>
    <t>096-355-2947</t>
  </si>
  <si>
    <t>九州学院</t>
  </si>
  <si>
    <t>862-8676</t>
  </si>
  <si>
    <t>096-364-6134</t>
  </si>
  <si>
    <t>096-363-2576</t>
  </si>
  <si>
    <t>鎮西</t>
  </si>
  <si>
    <t>862-0976</t>
  </si>
  <si>
    <t>096-364-8176</t>
  </si>
  <si>
    <t>096-364-8182</t>
  </si>
  <si>
    <t>真和</t>
  </si>
  <si>
    <t>096-366-6177</t>
  </si>
  <si>
    <t>開新</t>
  </si>
  <si>
    <t>862-8677</t>
  </si>
  <si>
    <t>096-366-1201</t>
  </si>
  <si>
    <t>096-372-6052</t>
  </si>
  <si>
    <t>862-0971</t>
  </si>
  <si>
    <t>096-371-2551</t>
  </si>
  <si>
    <t>096-372-6127</t>
  </si>
  <si>
    <t>862-0970</t>
  </si>
  <si>
    <t>096-382-1146</t>
  </si>
  <si>
    <t>096-385-2161</t>
  </si>
  <si>
    <t>国府</t>
  </si>
  <si>
    <t>862-0949</t>
  </si>
  <si>
    <t>096-366-1276</t>
  </si>
  <si>
    <t>096-364-8544</t>
  </si>
  <si>
    <t>マリスト</t>
  </si>
  <si>
    <t>862-0911</t>
  </si>
  <si>
    <t>096-368-2131</t>
  </si>
  <si>
    <t>096-365-7850</t>
  </si>
  <si>
    <t>ルーテル</t>
  </si>
  <si>
    <t>860-8520</t>
  </si>
  <si>
    <t>096-343-3246</t>
  </si>
  <si>
    <t>096-343-3455</t>
  </si>
  <si>
    <t>860-8557</t>
  </si>
  <si>
    <t>096-354-5355</t>
  </si>
  <si>
    <t>096-324-7292</t>
  </si>
  <si>
    <t>文徳</t>
  </si>
  <si>
    <t>860-0082</t>
  </si>
  <si>
    <t>096-354-6416</t>
  </si>
  <si>
    <t>096-359-2373</t>
  </si>
  <si>
    <t>阿蘇品千津子</t>
  </si>
  <si>
    <t>864-0041</t>
  </si>
  <si>
    <t>荒尾市荒尾2620番地の1</t>
  </si>
  <si>
    <t>0968-63-0384</t>
  </si>
  <si>
    <t>0968-63-0385</t>
  </si>
  <si>
    <t>生田　栄二</t>
  </si>
  <si>
    <t>玉名</t>
  </si>
  <si>
    <t>865-0064</t>
  </si>
  <si>
    <t>玉名市中1853番地</t>
  </si>
  <si>
    <t>0968-73-2101</t>
  </si>
  <si>
    <t>0968-73-3436</t>
  </si>
  <si>
    <t>國安　　猛</t>
  </si>
  <si>
    <t>玉名工業</t>
  </si>
  <si>
    <t>869-0295</t>
  </si>
  <si>
    <t>0968-73-2215</t>
  </si>
  <si>
    <t>0968-73-2605</t>
  </si>
  <si>
    <t>専大玉名</t>
  </si>
  <si>
    <t>869-0293</t>
  </si>
  <si>
    <t>0968-72-4151</t>
  </si>
  <si>
    <t>0968-73-5688</t>
  </si>
  <si>
    <t xml:space="preserve"> 森　　正彦</t>
  </si>
  <si>
    <t>玉名女子</t>
  </si>
  <si>
    <t>865-0016</t>
  </si>
  <si>
    <t>玉名市岩崎1061番地</t>
  </si>
  <si>
    <t>0968-72-5161</t>
  </si>
  <si>
    <t>0968-72-5163</t>
  </si>
  <si>
    <t>鹿本</t>
  </si>
  <si>
    <t>861-0532</t>
  </si>
  <si>
    <t>山鹿市鹿校通3丁目5番1号</t>
  </si>
  <si>
    <t>0968-44-5101</t>
  </si>
  <si>
    <t>0968-44-6899</t>
  </si>
  <si>
    <t>鹿本農業</t>
  </si>
  <si>
    <t>861-0331</t>
  </si>
  <si>
    <t>山鹿市鹿本町来民2055番地</t>
  </si>
  <si>
    <t>0968-46-3101</t>
  </si>
  <si>
    <t>0968-46-5855</t>
  </si>
  <si>
    <t>菊池</t>
  </si>
  <si>
    <t>861-1331</t>
  </si>
  <si>
    <t>菊池市隈府1332-1番地</t>
  </si>
  <si>
    <t>0968-25-3175</t>
  </si>
  <si>
    <t>0968-25-5758</t>
  </si>
  <si>
    <t>菊池農業</t>
  </si>
  <si>
    <t>861-1201</t>
  </si>
  <si>
    <t>菊池市泗水町吉富250番地</t>
  </si>
  <si>
    <t>0968-38-2621</t>
  </si>
  <si>
    <t>0968-38-6707</t>
  </si>
  <si>
    <t>大津</t>
  </si>
  <si>
    <t>869-1233</t>
  </si>
  <si>
    <t>菊池郡大津町大津1340番地</t>
  </si>
  <si>
    <t>096-293-2751</t>
  </si>
  <si>
    <t>096-292-1850</t>
  </si>
  <si>
    <t>翔陽</t>
  </si>
  <si>
    <t>869-1235</t>
  </si>
  <si>
    <t>菊池郡大津町室1782番地</t>
  </si>
  <si>
    <t>096-293-2055</t>
  </si>
  <si>
    <t>096-294-0691</t>
  </si>
  <si>
    <t>高森</t>
  </si>
  <si>
    <t>869-1602</t>
  </si>
  <si>
    <t>阿蘇郡高森町高森1557番地</t>
  </si>
  <si>
    <t>0967-62-0185</t>
  </si>
  <si>
    <t>0967-62-0937</t>
  </si>
  <si>
    <t>御船</t>
  </si>
  <si>
    <t>861-3204</t>
  </si>
  <si>
    <t>096-282-0056</t>
  </si>
  <si>
    <t>096-282-1286</t>
  </si>
  <si>
    <t>甲佐</t>
  </si>
  <si>
    <t>861-4606</t>
  </si>
  <si>
    <t>上益城郡甲佐町横田327番地</t>
  </si>
  <si>
    <t>096-234-0041</t>
  </si>
  <si>
    <t>096-234-4425</t>
  </si>
  <si>
    <t>矢部</t>
  </si>
  <si>
    <t>861-3515</t>
  </si>
  <si>
    <t>上益城郡矢部町大字城平954番地</t>
  </si>
  <si>
    <t>0967-72-0024</t>
  </si>
  <si>
    <t>0967-73-1030</t>
  </si>
  <si>
    <t>宇土</t>
  </si>
  <si>
    <t>0964-22-4753</t>
  </si>
  <si>
    <t>松橋</t>
  </si>
  <si>
    <t>869-0532</t>
  </si>
  <si>
    <t>宇城市松橋町久具300番地</t>
  </si>
  <si>
    <t>0964-32-0511</t>
  </si>
  <si>
    <t>0964-33-4742</t>
  </si>
  <si>
    <t>小川工業</t>
  </si>
  <si>
    <t>869-0631</t>
  </si>
  <si>
    <t>宇城市小川町北新田770番地</t>
  </si>
  <si>
    <t>0964-43-1151</t>
  </si>
  <si>
    <t>0964-43-4970</t>
  </si>
  <si>
    <t>八代</t>
  </si>
  <si>
    <t>866-0885</t>
  </si>
  <si>
    <t>八代市永碇町856番地</t>
  </si>
  <si>
    <t>0965-33-4138</t>
  </si>
  <si>
    <t>0965-35-8463</t>
  </si>
  <si>
    <t>八代工業</t>
  </si>
  <si>
    <t>0965-33-2698</t>
  </si>
  <si>
    <t>八代白百合</t>
  </si>
  <si>
    <t>0965-32-2354</t>
  </si>
  <si>
    <t>0965-32-7240</t>
  </si>
  <si>
    <t>水俣</t>
  </si>
  <si>
    <t>867-0023</t>
  </si>
  <si>
    <t>水俣市洗切町11番1号</t>
  </si>
  <si>
    <t>0966-63-1285</t>
  </si>
  <si>
    <t>0966-63-1205</t>
  </si>
  <si>
    <t>天草</t>
  </si>
  <si>
    <t>863-0003</t>
  </si>
  <si>
    <t>0969-23-5533</t>
  </si>
  <si>
    <t>0969-25-1168</t>
  </si>
  <si>
    <t>天草工業</t>
  </si>
  <si>
    <t>863-0043</t>
  </si>
  <si>
    <t>0969-23-2330</t>
  </si>
  <si>
    <t>0969-23-2105</t>
  </si>
  <si>
    <t>863-0002</t>
  </si>
  <si>
    <t>0969-23-2141</t>
  </si>
  <si>
    <t>0969-23-0784</t>
  </si>
  <si>
    <t>861-1102</t>
  </si>
  <si>
    <t>096-242-2121</t>
  </si>
  <si>
    <t>096-242-4190</t>
  </si>
  <si>
    <t>866-8501</t>
  </si>
  <si>
    <t>八代市平山新町2627番地</t>
  </si>
  <si>
    <t>0965-53-1246</t>
  </si>
  <si>
    <t>0965-53-1259</t>
  </si>
  <si>
    <t>合計</t>
  </si>
  <si>
    <t>高校</t>
    <rPh sb="0" eb="2">
      <t>コウコウ</t>
    </rPh>
    <phoneticPr fontId="1"/>
  </si>
  <si>
    <t>所在地</t>
    <rPh sb="0" eb="3">
      <t>ショザイチ</t>
    </rPh>
    <phoneticPr fontId="1"/>
  </si>
  <si>
    <t>連絡先</t>
    <rPh sb="0" eb="3">
      <t>レンラクサキ</t>
    </rPh>
    <phoneticPr fontId="1"/>
  </si>
  <si>
    <t>選手名</t>
    <rPh sb="0" eb="3">
      <t>センシュメイ</t>
    </rPh>
    <phoneticPr fontId="1"/>
  </si>
  <si>
    <t>　上記の選手は本校在学の者で、標記大会に出場を認め参加申込をいたします。</t>
    <rPh sb="1" eb="3">
      <t>ジョウキ</t>
    </rPh>
    <rPh sb="4" eb="6">
      <t>センシュ</t>
    </rPh>
    <rPh sb="7" eb="9">
      <t>ホンコウ</t>
    </rPh>
    <rPh sb="9" eb="11">
      <t>ザイガク</t>
    </rPh>
    <rPh sb="12" eb="13">
      <t>モノ</t>
    </rPh>
    <rPh sb="15" eb="17">
      <t>ヒョウキ</t>
    </rPh>
    <rPh sb="17" eb="19">
      <t>タイカイ</t>
    </rPh>
    <rPh sb="20" eb="22">
      <t>シュツジョウ</t>
    </rPh>
    <rPh sb="23" eb="24">
      <t>ミト</t>
    </rPh>
    <rPh sb="25" eb="27">
      <t>サンカ</t>
    </rPh>
    <rPh sb="27" eb="29">
      <t>モウシコミ</t>
    </rPh>
    <phoneticPr fontId="1"/>
  </si>
  <si>
    <t>学校長</t>
    <rPh sb="0" eb="3">
      <t>ガッコウチョウ</t>
    </rPh>
    <phoneticPr fontId="1"/>
  </si>
  <si>
    <t>印</t>
    <rPh sb="0" eb="1">
      <t>イン</t>
    </rPh>
    <phoneticPr fontId="1"/>
  </si>
  <si>
    <t>NO.11</t>
  </si>
  <si>
    <t>NO.12</t>
  </si>
  <si>
    <t>学校名</t>
    <rPh sb="0" eb="3">
      <t>ガッコウメイ</t>
    </rPh>
    <phoneticPr fontId="1"/>
  </si>
  <si>
    <t>監督名</t>
    <rPh sb="0" eb="2">
      <t>カントク</t>
    </rPh>
    <rPh sb="2" eb="3">
      <t>メイ</t>
    </rPh>
    <phoneticPr fontId="1"/>
  </si>
  <si>
    <t>学校番号</t>
    <rPh sb="0" eb="2">
      <t>ガッコウ</t>
    </rPh>
    <rPh sb="2" eb="4">
      <t>バンゴウ</t>
    </rPh>
    <phoneticPr fontId="1"/>
  </si>
  <si>
    <t>順位</t>
    <rPh sb="0" eb="2">
      <t>ジュンイ</t>
    </rPh>
    <phoneticPr fontId="1"/>
  </si>
  <si>
    <t>大会参加料納入一覧表</t>
    <phoneticPr fontId="4"/>
  </si>
  <si>
    <t xml:space="preserve">  区 分</t>
    <phoneticPr fontId="4"/>
  </si>
  <si>
    <t>種　　　目</t>
    <rPh sb="0" eb="1">
      <t>シュ</t>
    </rPh>
    <rPh sb="4" eb="5">
      <t>モク</t>
    </rPh>
    <phoneticPr fontId="4"/>
  </si>
  <si>
    <t>参加料</t>
    <phoneticPr fontId="4"/>
  </si>
  <si>
    <t>参加数</t>
    <phoneticPr fontId="4"/>
  </si>
  <si>
    <t xml:space="preserve"> 合　計</t>
    <phoneticPr fontId="4"/>
  </si>
  <si>
    <t xml:space="preserve">男子  </t>
    <phoneticPr fontId="4"/>
  </si>
  <si>
    <t>シングルス</t>
    <phoneticPr fontId="4"/>
  </si>
  <si>
    <t>円</t>
    <phoneticPr fontId="4"/>
  </si>
  <si>
    <t>ダブルス</t>
    <phoneticPr fontId="4"/>
  </si>
  <si>
    <t xml:space="preserve"> 〃</t>
    <phoneticPr fontId="4"/>
  </si>
  <si>
    <t>〃</t>
    <phoneticPr fontId="4"/>
  </si>
  <si>
    <t xml:space="preserve">女子  </t>
    <phoneticPr fontId="4"/>
  </si>
  <si>
    <t>合　計</t>
    <phoneticPr fontId="4"/>
  </si>
  <si>
    <t>　　受領証貼付欄</t>
    <phoneticPr fontId="4"/>
  </si>
  <si>
    <t xml:space="preserve">  　   申込責任者</t>
  </si>
  <si>
    <t xml:space="preserve">            </t>
  </si>
  <si>
    <t xml:space="preserve">        氏名</t>
    <phoneticPr fontId="4"/>
  </si>
  <si>
    <t>印</t>
    <rPh sb="0" eb="1">
      <t>イン</t>
    </rPh>
    <phoneticPr fontId="1"/>
  </si>
  <si>
    <t>振込先</t>
    <rPh sb="0" eb="3">
      <t>フリコミサキ</t>
    </rPh>
    <phoneticPr fontId="1"/>
  </si>
  <si>
    <t>口座番号</t>
    <rPh sb="0" eb="2">
      <t>コウザ</t>
    </rPh>
    <rPh sb="2" eb="4">
      <t>バンゴウ</t>
    </rPh>
    <phoneticPr fontId="1"/>
  </si>
  <si>
    <t>加入者名</t>
    <rPh sb="0" eb="3">
      <t>カニュウシャ</t>
    </rPh>
    <rPh sb="3" eb="4">
      <t>メイ</t>
    </rPh>
    <phoneticPr fontId="1"/>
  </si>
  <si>
    <t>■男子18才以下シングルス参加名簿</t>
    <rPh sb="1" eb="3">
      <t>ダンシ</t>
    </rPh>
    <rPh sb="5" eb="6">
      <t>サイ</t>
    </rPh>
    <rPh sb="6" eb="8">
      <t>イカ</t>
    </rPh>
    <rPh sb="13" eb="15">
      <t>サンカ</t>
    </rPh>
    <rPh sb="15" eb="17">
      <t>メイボ</t>
    </rPh>
    <phoneticPr fontId="1"/>
  </si>
  <si>
    <t>■男子18才以下ダブルス参加名簿</t>
    <rPh sb="1" eb="3">
      <t>ダンシ</t>
    </rPh>
    <rPh sb="5" eb="6">
      <t>サイ</t>
    </rPh>
    <rPh sb="6" eb="8">
      <t>イカ</t>
    </rPh>
    <rPh sb="12" eb="14">
      <t>サンカ</t>
    </rPh>
    <rPh sb="14" eb="16">
      <t>メイボ</t>
    </rPh>
    <phoneticPr fontId="1"/>
  </si>
  <si>
    <t>■男子16才以下シングルス参加名簿</t>
    <rPh sb="1" eb="3">
      <t>ダンシ</t>
    </rPh>
    <rPh sb="5" eb="6">
      <t>サイ</t>
    </rPh>
    <rPh sb="6" eb="8">
      <t>イカ</t>
    </rPh>
    <rPh sb="13" eb="15">
      <t>サンカ</t>
    </rPh>
    <rPh sb="15" eb="17">
      <t>メイボ</t>
    </rPh>
    <phoneticPr fontId="1"/>
  </si>
  <si>
    <t>■男子16才以下ダブルス参加名簿</t>
    <rPh sb="1" eb="3">
      <t>ダンシ</t>
    </rPh>
    <rPh sb="5" eb="6">
      <t>サイ</t>
    </rPh>
    <rPh sb="6" eb="8">
      <t>イカ</t>
    </rPh>
    <rPh sb="12" eb="14">
      <t>サンカ</t>
    </rPh>
    <rPh sb="14" eb="16">
      <t>メイボ</t>
    </rPh>
    <phoneticPr fontId="1"/>
  </si>
  <si>
    <t>□女子18才以下シングルス参加名簿</t>
    <rPh sb="1" eb="3">
      <t>ジョシ</t>
    </rPh>
    <rPh sb="5" eb="6">
      <t>サイ</t>
    </rPh>
    <rPh sb="6" eb="8">
      <t>イカ</t>
    </rPh>
    <rPh sb="13" eb="15">
      <t>サンカ</t>
    </rPh>
    <rPh sb="15" eb="17">
      <t>メイボ</t>
    </rPh>
    <phoneticPr fontId="1"/>
  </si>
  <si>
    <t>□女子18才以下ダブルス参加名簿</t>
    <rPh sb="1" eb="3">
      <t>ジョシ</t>
    </rPh>
    <rPh sb="5" eb="6">
      <t>サイ</t>
    </rPh>
    <rPh sb="6" eb="8">
      <t>イカ</t>
    </rPh>
    <rPh sb="12" eb="14">
      <t>サンカ</t>
    </rPh>
    <rPh sb="14" eb="16">
      <t>メイボ</t>
    </rPh>
    <phoneticPr fontId="1"/>
  </si>
  <si>
    <t>□女子16才以下シングルス参加名簿</t>
    <rPh sb="1" eb="3">
      <t>ジョシ</t>
    </rPh>
    <rPh sb="5" eb="6">
      <t>サイ</t>
    </rPh>
    <rPh sb="6" eb="8">
      <t>イカ</t>
    </rPh>
    <rPh sb="13" eb="15">
      <t>サンカ</t>
    </rPh>
    <rPh sb="15" eb="17">
      <t>メイボ</t>
    </rPh>
    <phoneticPr fontId="1"/>
  </si>
  <si>
    <t>□女子16才以下ダブルス参加名簿</t>
    <rPh sb="1" eb="3">
      <t>ジョシ</t>
    </rPh>
    <rPh sb="5" eb="6">
      <t>サイ</t>
    </rPh>
    <rPh sb="6" eb="8">
      <t>イカ</t>
    </rPh>
    <rPh sb="12" eb="14">
      <t>サンカ</t>
    </rPh>
    <rPh sb="14" eb="16">
      <t>メイボ</t>
    </rPh>
    <phoneticPr fontId="1"/>
  </si>
  <si>
    <t>■男子18才以下シングルス</t>
    <rPh sb="1" eb="3">
      <t>ダンシ</t>
    </rPh>
    <rPh sb="5" eb="6">
      <t>サイ</t>
    </rPh>
    <rPh sb="6" eb="8">
      <t>イカ</t>
    </rPh>
    <phoneticPr fontId="1"/>
  </si>
  <si>
    <t>備考</t>
    <phoneticPr fontId="1"/>
  </si>
  <si>
    <t>〒</t>
    <phoneticPr fontId="1"/>
  </si>
  <si>
    <t>TEL</t>
    <phoneticPr fontId="1"/>
  </si>
  <si>
    <t>FAX</t>
    <phoneticPr fontId="1"/>
  </si>
  <si>
    <t>860-8558</t>
  </si>
  <si>
    <t>096-354-2333</t>
  </si>
  <si>
    <t>096-356-6279</t>
  </si>
  <si>
    <t>■男子16才以下シングルス</t>
    <rPh sb="1" eb="3">
      <t>ダンシ</t>
    </rPh>
    <rPh sb="5" eb="6">
      <t>サイ</t>
    </rPh>
    <rPh sb="6" eb="8">
      <t>イカ</t>
    </rPh>
    <phoneticPr fontId="1"/>
  </si>
  <si>
    <t>兼九州ジュニアテニス選手権大会熊本県予選</t>
    <phoneticPr fontId="1"/>
  </si>
  <si>
    <t>NO.6</t>
    <phoneticPr fontId="1"/>
  </si>
  <si>
    <t>NO.7</t>
    <phoneticPr fontId="1"/>
  </si>
  <si>
    <t>NO.8</t>
    <phoneticPr fontId="1"/>
  </si>
  <si>
    <t>NO.6</t>
    <phoneticPr fontId="1"/>
  </si>
  <si>
    <t>高校・中学・クラブ</t>
    <rPh sb="0" eb="2">
      <t>コウコウ</t>
    </rPh>
    <rPh sb="1" eb="2">
      <t>コウ</t>
    </rPh>
    <rPh sb="3" eb="5">
      <t>チュウガク</t>
    </rPh>
    <phoneticPr fontId="4"/>
  </si>
  <si>
    <t xml:space="preserve"> １,６００ 円</t>
    <phoneticPr fontId="4"/>
  </si>
  <si>
    <t>Ｕ１６</t>
    <phoneticPr fontId="4"/>
  </si>
  <si>
    <t>Ｕ１８</t>
    <phoneticPr fontId="4"/>
  </si>
  <si>
    <t>Ｕ１８</t>
    <phoneticPr fontId="4"/>
  </si>
  <si>
    <t>平成２９年国体一次予選テニス競技大会熊本県予選大会兼九州ジュニアテニス選手権大会熊本県予選</t>
    <rPh sb="5" eb="7">
      <t>コクタイ</t>
    </rPh>
    <rPh sb="7" eb="9">
      <t>イチジ</t>
    </rPh>
    <rPh sb="9" eb="11">
      <t>ヨセン</t>
    </rPh>
    <rPh sb="14" eb="16">
      <t>キョウギ</t>
    </rPh>
    <rPh sb="16" eb="18">
      <t>タイカイ</t>
    </rPh>
    <rPh sb="18" eb="21">
      <t>クマモトケン</t>
    </rPh>
    <rPh sb="21" eb="23">
      <t>ヨセン</t>
    </rPh>
    <rPh sb="23" eb="25">
      <t>タイカイ</t>
    </rPh>
    <rPh sb="25" eb="26">
      <t>ケン</t>
    </rPh>
    <rPh sb="26" eb="28">
      <t>キュウシュウ</t>
    </rPh>
    <rPh sb="35" eb="38">
      <t>センシュケン</t>
    </rPh>
    <rPh sb="38" eb="40">
      <t>タイカイ</t>
    </rPh>
    <rPh sb="40" eb="43">
      <t>クマモトケン</t>
    </rPh>
    <rPh sb="43" eb="45">
      <t>ヨセン</t>
    </rPh>
    <phoneticPr fontId="4"/>
  </si>
  <si>
    <t>平成２９年国体一次予選テニス競技大会熊本県予選大会</t>
    <rPh sb="5" eb="7">
      <t>コクタイ</t>
    </rPh>
    <rPh sb="7" eb="9">
      <t>イチジ</t>
    </rPh>
    <rPh sb="9" eb="11">
      <t>ヨセン</t>
    </rPh>
    <rPh sb="14" eb="16">
      <t>キョウギ</t>
    </rPh>
    <rPh sb="16" eb="18">
      <t>タイカイ</t>
    </rPh>
    <rPh sb="18" eb="21">
      <t>クマモトケン</t>
    </rPh>
    <rPh sb="21" eb="23">
      <t>ヨセン</t>
    </rPh>
    <rPh sb="23" eb="25">
      <t>タイカイ</t>
    </rPh>
    <phoneticPr fontId="4"/>
  </si>
  <si>
    <t>０１７３０－２－１４４９３７</t>
    <phoneticPr fontId="1"/>
  </si>
  <si>
    <t>熊本県テニス協会高校部会</t>
    <rPh sb="0" eb="3">
      <t>クマモトケン</t>
    </rPh>
    <rPh sb="6" eb="8">
      <t>キョウカイ</t>
    </rPh>
    <rPh sb="8" eb="10">
      <t>コウコウ</t>
    </rPh>
    <rPh sb="10" eb="12">
      <t>ブカイ</t>
    </rPh>
    <phoneticPr fontId="1"/>
  </si>
  <si>
    <t>米納　康志</t>
    <rPh sb="0" eb="2">
      <t>ヨノウ</t>
    </rPh>
    <rPh sb="3" eb="5">
      <t>ヤスシ</t>
    </rPh>
    <phoneticPr fontId="4"/>
  </si>
  <si>
    <t>御船高等学校</t>
    <rPh sb="0" eb="2">
      <t>ミフネ</t>
    </rPh>
    <rPh sb="2" eb="4">
      <t>コウトウ</t>
    </rPh>
    <rPh sb="4" eb="6">
      <t>ガッコウ</t>
    </rPh>
    <phoneticPr fontId="4"/>
  </si>
  <si>
    <t>秋吉　博之</t>
    <rPh sb="0" eb="2">
      <t>アキヨシ</t>
    </rPh>
    <rPh sb="3" eb="4">
      <t>ハク</t>
    </rPh>
    <rPh sb="4" eb="5">
      <t>コレ</t>
    </rPh>
    <phoneticPr fontId="4"/>
  </si>
  <si>
    <t>鹿本商工高等学校</t>
    <rPh sb="0" eb="2">
      <t>カモト</t>
    </rPh>
    <rPh sb="2" eb="3">
      <t>ショウ</t>
    </rPh>
    <rPh sb="3" eb="4">
      <t>コウ</t>
    </rPh>
    <phoneticPr fontId="4"/>
  </si>
  <si>
    <t>山鹿市鹿本町御宇田312番地</t>
    <rPh sb="4" eb="5">
      <t>ホン</t>
    </rPh>
    <rPh sb="5" eb="6">
      <t>マチ</t>
    </rPh>
    <rPh sb="6" eb="9">
      <t>ミウタ</t>
    </rPh>
    <rPh sb="12" eb="14">
      <t>バンチ</t>
    </rPh>
    <phoneticPr fontId="4"/>
  </si>
  <si>
    <t>八尋　貴幸</t>
    <rPh sb="0" eb="2">
      <t>ヤヒロ</t>
    </rPh>
    <rPh sb="3" eb="4">
      <t>タカ</t>
    </rPh>
    <rPh sb="4" eb="5">
      <t>コウ</t>
    </rPh>
    <phoneticPr fontId="4"/>
  </si>
  <si>
    <t>熊本工業高等学校</t>
    <rPh sb="0" eb="2">
      <t>クマモト</t>
    </rPh>
    <rPh sb="2" eb="4">
      <t>コウギョウ</t>
    </rPh>
    <phoneticPr fontId="4"/>
  </si>
  <si>
    <t>熊本市中央区上京塚町5番1号</t>
    <rPh sb="3" eb="6">
      <t>チュウオウク</t>
    </rPh>
    <phoneticPr fontId="4"/>
  </si>
  <si>
    <t>園木　崇史</t>
    <rPh sb="0" eb="1">
      <t>ソノ</t>
    </rPh>
    <rPh sb="1" eb="2">
      <t>キ</t>
    </rPh>
    <rPh sb="3" eb="4">
      <t>タカシ</t>
    </rPh>
    <rPh sb="4" eb="5">
      <t>シ</t>
    </rPh>
    <phoneticPr fontId="4"/>
  </si>
  <si>
    <t>熊本北高等学校</t>
    <rPh sb="0" eb="2">
      <t>クマモト</t>
    </rPh>
    <rPh sb="2" eb="3">
      <t>キタ</t>
    </rPh>
    <rPh sb="3" eb="5">
      <t>コウトウ</t>
    </rPh>
    <phoneticPr fontId="4"/>
  </si>
  <si>
    <t>熊本市北区兎谷3丁目5番1号</t>
    <rPh sb="3" eb="5">
      <t>キタク</t>
    </rPh>
    <phoneticPr fontId="4"/>
  </si>
  <si>
    <t>宇土高等学校</t>
    <rPh sb="0" eb="2">
      <t>ウト</t>
    </rPh>
    <phoneticPr fontId="4"/>
  </si>
  <si>
    <t>稲津　英隆</t>
    <rPh sb="0" eb="2">
      <t>イナツ</t>
    </rPh>
    <rPh sb="3" eb="4">
      <t>エイ</t>
    </rPh>
    <rPh sb="4" eb="5">
      <t>タカ</t>
    </rPh>
    <phoneticPr fontId="4"/>
  </si>
  <si>
    <t>八代工業高等学校</t>
    <rPh sb="0" eb="2">
      <t>ヤツシロ</t>
    </rPh>
    <rPh sb="2" eb="4">
      <t>コウギョウ</t>
    </rPh>
    <rPh sb="4" eb="6">
      <t>コウトウ</t>
    </rPh>
    <phoneticPr fontId="4"/>
  </si>
  <si>
    <t>森光那留虎</t>
    <rPh sb="0" eb="2">
      <t>モリミツ</t>
    </rPh>
    <rPh sb="2" eb="3">
      <t>ナ</t>
    </rPh>
    <rPh sb="3" eb="4">
      <t>ル</t>
    </rPh>
    <rPh sb="4" eb="5">
      <t>トラ</t>
    </rPh>
    <phoneticPr fontId="4"/>
  </si>
  <si>
    <t>熊本学園大学付属高等学校</t>
    <rPh sb="0" eb="2">
      <t>クマモト</t>
    </rPh>
    <rPh sb="2" eb="4">
      <t>ガクエン</t>
    </rPh>
    <rPh sb="4" eb="5">
      <t>ダイ</t>
    </rPh>
    <rPh sb="5" eb="6">
      <t>ガク</t>
    </rPh>
    <rPh sb="6" eb="8">
      <t>フゾク</t>
    </rPh>
    <rPh sb="8" eb="10">
      <t>コウトウ</t>
    </rPh>
    <phoneticPr fontId="4"/>
  </si>
  <si>
    <t>862-0971</t>
    <phoneticPr fontId="4"/>
  </si>
  <si>
    <t>096-371-2551</t>
    <phoneticPr fontId="4"/>
  </si>
  <si>
    <t>熊本市中央区大江2丁目5番1号</t>
    <rPh sb="3" eb="6">
      <t>チュウオウク</t>
    </rPh>
    <phoneticPr fontId="4"/>
  </si>
  <si>
    <t>畠中　大典</t>
    <rPh sb="0" eb="2">
      <t>ハタナカ</t>
    </rPh>
    <rPh sb="3" eb="5">
      <t>ダイスケ</t>
    </rPh>
    <phoneticPr fontId="4"/>
  </si>
  <si>
    <t>岱志高等学校定時制</t>
    <rPh sb="0" eb="2">
      <t>タイシ</t>
    </rPh>
    <rPh sb="2" eb="4">
      <t>コウトウ</t>
    </rPh>
    <rPh sb="4" eb="6">
      <t>ガッコウ</t>
    </rPh>
    <rPh sb="6" eb="9">
      <t>テイジセイ</t>
    </rPh>
    <phoneticPr fontId="4"/>
  </si>
  <si>
    <t>上益城郡御船町木倉1253番地</t>
    <phoneticPr fontId="4"/>
  </si>
  <si>
    <t>熊本市中央区黒髪2丁目22番1号</t>
    <rPh sb="3" eb="6">
      <t>チュウオウク</t>
    </rPh>
    <phoneticPr fontId="4"/>
  </si>
  <si>
    <t>石川　　誠</t>
    <rPh sb="0" eb="2">
      <t>イシカワ</t>
    </rPh>
    <phoneticPr fontId="4"/>
  </si>
  <si>
    <t>原　暢</t>
    <rPh sb="0" eb="1">
      <t>ハラ</t>
    </rPh>
    <rPh sb="2" eb="3">
      <t>トオル</t>
    </rPh>
    <phoneticPr fontId="4"/>
  </si>
  <si>
    <t>竹下　勝明</t>
    <rPh sb="0" eb="2">
      <t>タケシタ</t>
    </rPh>
    <rPh sb="3" eb="5">
      <t>カツアキ</t>
    </rPh>
    <phoneticPr fontId="4"/>
  </si>
  <si>
    <t>熊本市中央区新大江1丁目8番地</t>
    <rPh sb="3" eb="6">
      <t>チュウオウク</t>
    </rPh>
    <phoneticPr fontId="4"/>
  </si>
  <si>
    <t>髙山　義章</t>
    <rPh sb="0" eb="2">
      <t>タカヤマ</t>
    </rPh>
    <rPh sb="3" eb="5">
      <t>ヨシアキ</t>
    </rPh>
    <phoneticPr fontId="4"/>
  </si>
  <si>
    <t>園田　邦博</t>
    <rPh sb="0" eb="2">
      <t>ソノダ</t>
    </rPh>
    <rPh sb="3" eb="5">
      <t>クニヒロ</t>
    </rPh>
    <phoneticPr fontId="4"/>
  </si>
  <si>
    <t>中川　昇一</t>
    <rPh sb="0" eb="2">
      <t>ナカガワ</t>
    </rPh>
    <rPh sb="3" eb="5">
      <t>ショウイチ</t>
    </rPh>
    <phoneticPr fontId="4"/>
  </si>
  <si>
    <t>熊本市中央区古城町3番1号</t>
    <rPh sb="3" eb="6">
      <t>チュウオウク</t>
    </rPh>
    <phoneticPr fontId="4"/>
  </si>
  <si>
    <t>城本　真紀</t>
    <rPh sb="0" eb="2">
      <t>シロモト</t>
    </rPh>
    <rPh sb="3" eb="5">
      <t>マキ</t>
    </rPh>
    <phoneticPr fontId="4"/>
  </si>
  <si>
    <t>藤本　　睦</t>
    <rPh sb="0" eb="2">
      <t>フジモト</t>
    </rPh>
    <rPh sb="4" eb="5">
      <t>ムツ</t>
    </rPh>
    <phoneticPr fontId="4"/>
  </si>
  <si>
    <t>山口裕徳</t>
    <rPh sb="0" eb="2">
      <t>ヤマグチ</t>
    </rPh>
    <rPh sb="2" eb="4">
      <t>ユウトク</t>
    </rPh>
    <phoneticPr fontId="4"/>
  </si>
  <si>
    <t>熊本市東区東町3丁目13番1号</t>
    <rPh sb="3" eb="5">
      <t>ヒガシク</t>
    </rPh>
    <phoneticPr fontId="4"/>
  </si>
  <si>
    <t>田嶋　隆文</t>
    <rPh sb="0" eb="2">
      <t>タジマ</t>
    </rPh>
    <rPh sb="3" eb="4">
      <t>タカ</t>
    </rPh>
    <rPh sb="4" eb="5">
      <t>ブン</t>
    </rPh>
    <phoneticPr fontId="4"/>
  </si>
  <si>
    <t>池下　　学</t>
    <rPh sb="0" eb="2">
      <t>イケシタ</t>
    </rPh>
    <rPh sb="4" eb="5">
      <t>マナブ</t>
    </rPh>
    <phoneticPr fontId="4"/>
  </si>
  <si>
    <t>一木　　康</t>
    <rPh sb="0" eb="2">
      <t>イチキ</t>
    </rPh>
    <rPh sb="4" eb="5">
      <t>ヤスシ</t>
    </rPh>
    <phoneticPr fontId="4"/>
  </si>
  <si>
    <t>熊本市西区城山大塘町645番地</t>
    <rPh sb="3" eb="5">
      <t>ニシク</t>
    </rPh>
    <phoneticPr fontId="4"/>
  </si>
  <si>
    <t>園木　崇史 　</t>
    <rPh sb="0" eb="1">
      <t>ソノ</t>
    </rPh>
    <rPh sb="1" eb="2">
      <t>キ</t>
    </rPh>
    <rPh sb="3" eb="4">
      <t>タカシ</t>
    </rPh>
    <rPh sb="4" eb="5">
      <t>シ</t>
    </rPh>
    <phoneticPr fontId="4"/>
  </si>
  <si>
    <t>堀　　寛信</t>
    <rPh sb="0" eb="1">
      <t>ホリ</t>
    </rPh>
    <rPh sb="3" eb="5">
      <t>ヒロノブ</t>
    </rPh>
    <phoneticPr fontId="4"/>
  </si>
  <si>
    <t>副島　英継</t>
    <rPh sb="0" eb="2">
      <t>ソエジマ</t>
    </rPh>
    <rPh sb="3" eb="5">
      <t>ヒデツグ</t>
    </rPh>
    <phoneticPr fontId="4"/>
  </si>
  <si>
    <t>熊本市東区小峯4丁目5番10号</t>
    <rPh sb="3" eb="5">
      <t>ヒガシク</t>
    </rPh>
    <phoneticPr fontId="4"/>
  </si>
  <si>
    <t>早田　　誠</t>
    <phoneticPr fontId="4"/>
  </si>
  <si>
    <t>石倉　尚哉</t>
    <rPh sb="0" eb="2">
      <t>イシクラ</t>
    </rPh>
    <rPh sb="3" eb="5">
      <t>ナオヤ</t>
    </rPh>
    <phoneticPr fontId="4"/>
  </si>
  <si>
    <t>永吉与志一</t>
    <rPh sb="0" eb="2">
      <t>ナガヨシ</t>
    </rPh>
    <rPh sb="2" eb="3">
      <t>ヨ</t>
    </rPh>
    <rPh sb="3" eb="4">
      <t>シ</t>
    </rPh>
    <rPh sb="4" eb="5">
      <t>カズ</t>
    </rPh>
    <phoneticPr fontId="4"/>
  </si>
  <si>
    <t>熊本市中央区神水1丁目1番2号</t>
    <rPh sb="3" eb="6">
      <t>チュウオウク</t>
    </rPh>
    <phoneticPr fontId="4"/>
  </si>
  <si>
    <t>冨田　　理</t>
    <rPh sb="0" eb="2">
      <t>トミタ</t>
    </rPh>
    <rPh sb="4" eb="5">
      <t>オサム</t>
    </rPh>
    <phoneticPr fontId="4"/>
  </si>
  <si>
    <t>大塚　誠也</t>
    <rPh sb="0" eb="2">
      <t>オオツカ</t>
    </rPh>
    <rPh sb="3" eb="5">
      <t>セイヤ</t>
    </rPh>
    <phoneticPr fontId="4"/>
  </si>
  <si>
    <t>小田　秀昭</t>
    <rPh sb="0" eb="2">
      <t>オダ</t>
    </rPh>
    <rPh sb="3" eb="5">
      <t>ヒデアキ</t>
    </rPh>
    <phoneticPr fontId="4"/>
  </si>
  <si>
    <t>田中　壽人</t>
    <rPh sb="0" eb="2">
      <t>タナカ</t>
    </rPh>
    <rPh sb="3" eb="5">
      <t>ヒサト</t>
    </rPh>
    <phoneticPr fontId="4"/>
  </si>
  <si>
    <t>冨永　達也</t>
    <rPh sb="0" eb="2">
      <t>トミナガ</t>
    </rPh>
    <rPh sb="3" eb="5">
      <t>タツヤ</t>
    </rPh>
    <phoneticPr fontId="4"/>
  </si>
  <si>
    <t>千場　博文</t>
    <rPh sb="0" eb="2">
      <t>センバ</t>
    </rPh>
    <rPh sb="3" eb="5">
      <t>ヒロフミ</t>
    </rPh>
    <phoneticPr fontId="4"/>
  </si>
  <si>
    <t>熊本市中央区出水4丁目1番2号</t>
    <rPh sb="3" eb="6">
      <t>チュウオウク</t>
    </rPh>
    <phoneticPr fontId="4"/>
  </si>
  <si>
    <t>伊藤　　亮</t>
    <rPh sb="0" eb="2">
      <t>イトウ</t>
    </rPh>
    <rPh sb="4" eb="5">
      <t>リョウ</t>
    </rPh>
    <phoneticPr fontId="4"/>
  </si>
  <si>
    <t>徳山　富明</t>
    <rPh sb="0" eb="2">
      <t>トクヤマ</t>
    </rPh>
    <rPh sb="3" eb="5">
      <t>トミアキ</t>
    </rPh>
    <phoneticPr fontId="4"/>
  </si>
  <si>
    <t>熊本市中央区坪井4丁目15番1号</t>
    <rPh sb="3" eb="6">
      <t>チュウオウク</t>
    </rPh>
    <phoneticPr fontId="4"/>
  </si>
  <si>
    <t>堀川　祐二</t>
    <rPh sb="0" eb="2">
      <t>ホリカワ</t>
    </rPh>
    <rPh sb="3" eb="5">
      <t>ユウジ</t>
    </rPh>
    <phoneticPr fontId="4"/>
  </si>
  <si>
    <t>水上　聡子</t>
    <rPh sb="0" eb="2">
      <t>ミズカミ</t>
    </rPh>
    <rPh sb="3" eb="5">
      <t>サトコ</t>
    </rPh>
    <phoneticPr fontId="4"/>
  </si>
  <si>
    <t>小笠原裕義</t>
    <rPh sb="0" eb="3">
      <t>オガサワラ</t>
    </rPh>
    <rPh sb="3" eb="5">
      <t>ヒロヨシ</t>
    </rPh>
    <phoneticPr fontId="4"/>
  </si>
  <si>
    <t>池田弥奈美</t>
    <rPh sb="0" eb="2">
      <t>イケダ</t>
    </rPh>
    <rPh sb="2" eb="3">
      <t>ヤ</t>
    </rPh>
    <rPh sb="3" eb="5">
      <t>ナミ</t>
    </rPh>
    <phoneticPr fontId="4"/>
  </si>
  <si>
    <t>千原台</t>
    <rPh sb="0" eb="3">
      <t>チハラダイ</t>
    </rPh>
    <phoneticPr fontId="4"/>
  </si>
  <si>
    <t>熊本市西区島崎2丁目37番1号</t>
    <rPh sb="3" eb="5">
      <t>ニシク</t>
    </rPh>
    <rPh sb="5" eb="7">
      <t>シマサキ</t>
    </rPh>
    <phoneticPr fontId="4"/>
  </si>
  <si>
    <t>熊本市中央区大江5丁目2番1号</t>
    <rPh sb="3" eb="6">
      <t>チュウオウク</t>
    </rPh>
    <phoneticPr fontId="4"/>
  </si>
  <si>
    <t>白澤不二夫</t>
    <rPh sb="0" eb="2">
      <t>シラサワ</t>
    </rPh>
    <rPh sb="2" eb="4">
      <t>フジ</t>
    </rPh>
    <rPh sb="4" eb="5">
      <t>オ</t>
    </rPh>
    <phoneticPr fontId="4"/>
  </si>
  <si>
    <t>熊本市中央区九品寺3丁目1番1号</t>
    <rPh sb="3" eb="6">
      <t>チュウオウク</t>
    </rPh>
    <phoneticPr fontId="4"/>
  </si>
  <si>
    <t>森下　京子</t>
    <rPh sb="0" eb="2">
      <t>モリシタ</t>
    </rPh>
    <rPh sb="3" eb="5">
      <t>キョウコ</t>
    </rPh>
    <phoneticPr fontId="4"/>
  </si>
  <si>
    <t>岩田　茂行</t>
    <rPh sb="0" eb="2">
      <t>イワタ</t>
    </rPh>
    <rPh sb="3" eb="5">
      <t>シゲユキ</t>
    </rPh>
    <phoneticPr fontId="4"/>
  </si>
  <si>
    <t>西村　　進</t>
    <rPh sb="0" eb="2">
      <t>ニシムラ</t>
    </rPh>
    <rPh sb="4" eb="5">
      <t>スス</t>
    </rPh>
    <phoneticPr fontId="4"/>
  </si>
  <si>
    <t>熊本市中央区大江6丁目1番33号</t>
    <rPh sb="3" eb="6">
      <t>チュウオウク</t>
    </rPh>
    <phoneticPr fontId="4"/>
  </si>
  <si>
    <t>樺　威一朗</t>
    <rPh sb="0" eb="1">
      <t>カバ</t>
    </rPh>
    <rPh sb="2" eb="3">
      <t>イ</t>
    </rPh>
    <rPh sb="3" eb="5">
      <t>イチロウ</t>
    </rPh>
    <phoneticPr fontId="4"/>
  </si>
  <si>
    <t>学園大付属</t>
    <rPh sb="4" eb="5">
      <t>ゾク</t>
    </rPh>
    <phoneticPr fontId="4"/>
  </si>
  <si>
    <t>溜渕　孝明
立石　星士</t>
    <rPh sb="6" eb="8">
      <t>タテイシ</t>
    </rPh>
    <rPh sb="9" eb="10">
      <t>ヒカリ</t>
    </rPh>
    <rPh sb="10" eb="11">
      <t>シ</t>
    </rPh>
    <phoneticPr fontId="4"/>
  </si>
  <si>
    <t>森光那留虎
金森　義信</t>
    <rPh sb="0" eb="2">
      <t>モリミツ</t>
    </rPh>
    <rPh sb="2" eb="3">
      <t>ナ</t>
    </rPh>
    <rPh sb="3" eb="4">
      <t>ル</t>
    </rPh>
    <rPh sb="4" eb="5">
      <t>トラ</t>
    </rPh>
    <phoneticPr fontId="4"/>
  </si>
  <si>
    <t>岩下信一郎</t>
    <phoneticPr fontId="4"/>
  </si>
  <si>
    <t>佐伯　麻衣</t>
    <rPh sb="0" eb="2">
      <t>サエキ</t>
    </rPh>
    <rPh sb="3" eb="5">
      <t>マイ</t>
    </rPh>
    <phoneticPr fontId="4"/>
  </si>
  <si>
    <t>東海大星翔</t>
    <rPh sb="3" eb="4">
      <t>ホシ</t>
    </rPh>
    <rPh sb="4" eb="5">
      <t>ショウ</t>
    </rPh>
    <phoneticPr fontId="4"/>
  </si>
  <si>
    <t>熊本市東区渡鹿9丁目1番1号</t>
    <rPh sb="3" eb="5">
      <t>ヒガシク</t>
    </rPh>
    <phoneticPr fontId="4"/>
  </si>
  <si>
    <t>村上　信二</t>
    <rPh sb="0" eb="2">
      <t>ムラカミ</t>
    </rPh>
    <rPh sb="3" eb="5">
      <t>シンジ</t>
    </rPh>
    <phoneticPr fontId="4"/>
  </si>
  <si>
    <t>古澤　政也</t>
    <phoneticPr fontId="4"/>
  </si>
  <si>
    <t>熊本市中央区国府2丁目15番1号</t>
    <rPh sb="3" eb="6">
      <t>チュウオウク</t>
    </rPh>
    <phoneticPr fontId="4"/>
  </si>
  <si>
    <t>熊本市東区健軍2丁目11番54号</t>
    <rPh sb="3" eb="5">
      <t>ヒガシク</t>
    </rPh>
    <phoneticPr fontId="4"/>
  </si>
  <si>
    <t>平本　健作</t>
    <rPh sb="0" eb="2">
      <t>ヒラモト</t>
    </rPh>
    <rPh sb="3" eb="5">
      <t>ケンサク</t>
    </rPh>
    <phoneticPr fontId="4"/>
  </si>
  <si>
    <t>熊本市中央区黒髪3丁目12番16号</t>
    <rPh sb="3" eb="6">
      <t>チュウオウク</t>
    </rPh>
    <phoneticPr fontId="4"/>
  </si>
  <si>
    <t>原　　誠士</t>
    <phoneticPr fontId="4"/>
  </si>
  <si>
    <t>嘉村　潔高</t>
    <rPh sb="0" eb="2">
      <t>ヨシムラ</t>
    </rPh>
    <rPh sb="3" eb="5">
      <t>キヨタカ</t>
    </rPh>
    <phoneticPr fontId="4"/>
  </si>
  <si>
    <t>信愛女学院</t>
    <rPh sb="2" eb="5">
      <t>ジョガクイン</t>
    </rPh>
    <phoneticPr fontId="4"/>
  </si>
  <si>
    <t>熊本市中央区上林町3番18号</t>
    <rPh sb="3" eb="6">
      <t>チュウオウク</t>
    </rPh>
    <phoneticPr fontId="4"/>
  </si>
  <si>
    <t>原田　晋吾</t>
    <rPh sb="0" eb="2">
      <t>ハラダ</t>
    </rPh>
    <rPh sb="3" eb="5">
      <t>シンゴ</t>
    </rPh>
    <phoneticPr fontId="4"/>
  </si>
  <si>
    <t>伊豆丸　健</t>
    <rPh sb="0" eb="2">
      <t>イズ</t>
    </rPh>
    <rPh sb="2" eb="3">
      <t>マル</t>
    </rPh>
    <rPh sb="4" eb="5">
      <t>ケン</t>
    </rPh>
    <phoneticPr fontId="4"/>
  </si>
  <si>
    <t>尚絅</t>
    <rPh sb="0" eb="2">
      <t>ショウケイ</t>
    </rPh>
    <phoneticPr fontId="4"/>
  </si>
  <si>
    <t>○</t>
    <phoneticPr fontId="4"/>
  </si>
  <si>
    <t>862-8678</t>
    <phoneticPr fontId="4"/>
  </si>
  <si>
    <t>熊本市中央区九品寺2丁目6番78号</t>
    <rPh sb="3" eb="6">
      <t>チュウオウク</t>
    </rPh>
    <rPh sb="6" eb="9">
      <t>クホンジ</t>
    </rPh>
    <rPh sb="10" eb="12">
      <t>チョウメ</t>
    </rPh>
    <rPh sb="13" eb="14">
      <t>バン</t>
    </rPh>
    <rPh sb="16" eb="17">
      <t>ゴウ</t>
    </rPh>
    <phoneticPr fontId="4"/>
  </si>
  <si>
    <t>096-366-0295</t>
    <phoneticPr fontId="4"/>
  </si>
  <si>
    <t>096-372-8341</t>
    <phoneticPr fontId="4"/>
  </si>
  <si>
    <t>重信　弘子</t>
    <rPh sb="0" eb="2">
      <t>シゲノブ</t>
    </rPh>
    <rPh sb="3" eb="5">
      <t>ヒロコ</t>
    </rPh>
    <phoneticPr fontId="4"/>
  </si>
  <si>
    <t>熊本市西区池田4丁目22番2号</t>
    <rPh sb="3" eb="5">
      <t>ニシク</t>
    </rPh>
    <phoneticPr fontId="4"/>
  </si>
  <si>
    <t>中西　宙美</t>
    <rPh sb="0" eb="2">
      <t>ナカニシ</t>
    </rPh>
    <rPh sb="3" eb="4">
      <t>チュウ</t>
    </rPh>
    <rPh sb="4" eb="5">
      <t>ビ</t>
    </rPh>
    <phoneticPr fontId="4"/>
  </si>
  <si>
    <t>熊本中央</t>
    <rPh sb="0" eb="2">
      <t>クマモト</t>
    </rPh>
    <rPh sb="2" eb="4">
      <t>チュウオウ</t>
    </rPh>
    <phoneticPr fontId="4"/>
  </si>
  <si>
    <t>熊本市中央区坪井町4番8号</t>
    <rPh sb="3" eb="6">
      <t>チュウオウク</t>
    </rPh>
    <phoneticPr fontId="4"/>
  </si>
  <si>
    <t>荒尾
岱志</t>
    <rPh sb="3" eb="4">
      <t>タイ</t>
    </rPh>
    <rPh sb="4" eb="5">
      <t>シ</t>
    </rPh>
    <phoneticPr fontId="4"/>
  </si>
  <si>
    <t>槌田　智之</t>
    <rPh sb="0" eb="1">
      <t>ツチ</t>
    </rPh>
    <rPh sb="1" eb="2">
      <t>タ</t>
    </rPh>
    <rPh sb="3" eb="4">
      <t>トモ</t>
    </rPh>
    <rPh sb="4" eb="5">
      <t>コレ</t>
    </rPh>
    <phoneticPr fontId="4"/>
  </si>
  <si>
    <t>大塚　正宏</t>
    <rPh sb="0" eb="2">
      <t>オオツカ</t>
    </rPh>
    <rPh sb="3" eb="5">
      <t>マサヒロ</t>
    </rPh>
    <phoneticPr fontId="4"/>
  </si>
  <si>
    <t>佐野　尚子</t>
    <rPh sb="0" eb="2">
      <t>サノ</t>
    </rPh>
    <rPh sb="3" eb="5">
      <t>ナオコ</t>
    </rPh>
    <phoneticPr fontId="4"/>
  </si>
  <si>
    <t>玉名市岱明町下前原368番地</t>
    <rPh sb="2" eb="3">
      <t>シ</t>
    </rPh>
    <phoneticPr fontId="4"/>
  </si>
  <si>
    <t>山口　美紀</t>
    <phoneticPr fontId="4"/>
  </si>
  <si>
    <t>荒木　睦史</t>
    <phoneticPr fontId="4"/>
  </si>
  <si>
    <t>玉名市岱明町野口1046番地</t>
    <rPh sb="2" eb="3">
      <t>シ</t>
    </rPh>
    <phoneticPr fontId="4"/>
  </si>
  <si>
    <t>池田久弥子</t>
    <rPh sb="0" eb="2">
      <t>イケダ</t>
    </rPh>
    <rPh sb="2" eb="3">
      <t>ク</t>
    </rPh>
    <rPh sb="4" eb="5">
      <t>コ</t>
    </rPh>
    <phoneticPr fontId="4"/>
  </si>
  <si>
    <t>鹿本商工</t>
    <rPh sb="0" eb="2">
      <t>カモト</t>
    </rPh>
    <rPh sb="2" eb="3">
      <t>ショウ</t>
    </rPh>
    <rPh sb="3" eb="4">
      <t>コウ</t>
    </rPh>
    <phoneticPr fontId="4"/>
  </si>
  <si>
    <t>861-0304</t>
    <phoneticPr fontId="4"/>
  </si>
  <si>
    <t>0968-46-3191</t>
    <phoneticPr fontId="4"/>
  </si>
  <si>
    <t>0968-42-3031</t>
    <phoneticPr fontId="4"/>
  </si>
  <si>
    <t>塘岡　綾子</t>
    <rPh sb="0" eb="2">
      <t>トモオカ</t>
    </rPh>
    <rPh sb="3" eb="5">
      <t>アヤコ</t>
    </rPh>
    <phoneticPr fontId="4"/>
  </si>
  <si>
    <t>荻野　修治</t>
    <rPh sb="0" eb="2">
      <t>オギノ</t>
    </rPh>
    <rPh sb="3" eb="5">
      <t>シュウジ</t>
    </rPh>
    <phoneticPr fontId="4"/>
  </si>
  <si>
    <t>後藤　美博</t>
    <rPh sb="0" eb="2">
      <t>ゴトウ</t>
    </rPh>
    <rPh sb="3" eb="5">
      <t>ヨシヒロ</t>
    </rPh>
    <phoneticPr fontId="4"/>
  </si>
  <si>
    <t>野見山　崇</t>
    <rPh sb="0" eb="3">
      <t>ノミヤマ</t>
    </rPh>
    <rPh sb="4" eb="5">
      <t>タカシ</t>
    </rPh>
    <phoneticPr fontId="4"/>
  </si>
  <si>
    <t>斉藤　里奈</t>
    <rPh sb="0" eb="2">
      <t>サイトウ</t>
    </rPh>
    <rPh sb="3" eb="5">
      <t>リナ</t>
    </rPh>
    <phoneticPr fontId="4"/>
  </si>
  <si>
    <t>竹村　康弘</t>
    <rPh sb="0" eb="2">
      <t>タケムラ</t>
    </rPh>
    <rPh sb="3" eb="4">
      <t>ヤス</t>
    </rPh>
    <rPh sb="4" eb="5">
      <t>ヒロ</t>
    </rPh>
    <phoneticPr fontId="4"/>
  </si>
  <si>
    <t>桑原庸一郎</t>
    <rPh sb="0" eb="2">
      <t>クワハラ</t>
    </rPh>
    <rPh sb="2" eb="5">
      <t>ヨウイチロウ</t>
    </rPh>
    <phoneticPr fontId="4"/>
  </si>
  <si>
    <t>成瀬　正治</t>
    <rPh sb="0" eb="2">
      <t>ナルセ</t>
    </rPh>
    <rPh sb="3" eb="5">
      <t>セイジ</t>
    </rPh>
    <phoneticPr fontId="4"/>
  </si>
  <si>
    <t>石坂　誠基</t>
    <rPh sb="0" eb="2">
      <t>イシザカ</t>
    </rPh>
    <rPh sb="3" eb="5">
      <t>セイキ</t>
    </rPh>
    <phoneticPr fontId="4"/>
  </si>
  <si>
    <t>後藤　弘道</t>
    <rPh sb="0" eb="2">
      <t>ゴトウ</t>
    </rPh>
    <rPh sb="3" eb="5">
      <t>ヒロミチ</t>
    </rPh>
    <phoneticPr fontId="4"/>
  </si>
  <si>
    <t>坂崎　翔吾</t>
    <rPh sb="0" eb="2">
      <t>サカザキ</t>
    </rPh>
    <rPh sb="3" eb="5">
      <t>ショウゴ</t>
    </rPh>
    <phoneticPr fontId="4"/>
  </si>
  <si>
    <t>井手上正剛</t>
    <rPh sb="0" eb="1">
      <t>イ</t>
    </rPh>
    <rPh sb="1" eb="2">
      <t>テ</t>
    </rPh>
    <rPh sb="2" eb="3">
      <t>ウエ</t>
    </rPh>
    <rPh sb="3" eb="4">
      <t>マサ</t>
    </rPh>
    <rPh sb="4" eb="5">
      <t>ゴウ</t>
    </rPh>
    <phoneticPr fontId="4"/>
  </si>
  <si>
    <t>嶋田　恵介</t>
    <rPh sb="0" eb="2">
      <t>シマダ</t>
    </rPh>
    <rPh sb="3" eb="5">
      <t>ケイスケ</t>
    </rPh>
    <phoneticPr fontId="4"/>
  </si>
  <si>
    <t>佐藤　公俊</t>
    <phoneticPr fontId="4"/>
  </si>
  <si>
    <t>東　真由美</t>
    <rPh sb="0" eb="1">
      <t>ヒガシ</t>
    </rPh>
    <rPh sb="2" eb="5">
      <t>マユミ</t>
    </rPh>
    <phoneticPr fontId="4"/>
  </si>
  <si>
    <t>山岡　勇介</t>
    <rPh sb="0" eb="2">
      <t>ヤマオカ</t>
    </rPh>
    <rPh sb="3" eb="5">
      <t>ユウスケ</t>
    </rPh>
    <phoneticPr fontId="4"/>
  </si>
  <si>
    <t>堀田　友美</t>
    <rPh sb="0" eb="2">
      <t>ホッタ</t>
    </rPh>
    <rPh sb="3" eb="5">
      <t>トモミ</t>
    </rPh>
    <phoneticPr fontId="4"/>
  </si>
  <si>
    <t>今村　美紀</t>
    <rPh sb="0" eb="2">
      <t>イマムラ</t>
    </rPh>
    <rPh sb="3" eb="5">
      <t>ミキ</t>
    </rPh>
    <phoneticPr fontId="4"/>
  </si>
  <si>
    <t>中原　正仁</t>
    <rPh sb="0" eb="2">
      <t>ナカハラ</t>
    </rPh>
    <rPh sb="3" eb="5">
      <t>マサヒト</t>
    </rPh>
    <phoneticPr fontId="4"/>
  </si>
  <si>
    <t>山下登美男</t>
    <rPh sb="0" eb="2">
      <t>ヤマシタ</t>
    </rPh>
    <rPh sb="2" eb="5">
      <t>トミオ</t>
    </rPh>
    <phoneticPr fontId="4"/>
  </si>
  <si>
    <t>佐々木絵理奈</t>
    <rPh sb="0" eb="3">
      <t>ササキ</t>
    </rPh>
    <rPh sb="3" eb="6">
      <t>エリナ</t>
    </rPh>
    <phoneticPr fontId="4"/>
  </si>
  <si>
    <t>松本　秀一</t>
    <rPh sb="0" eb="2">
      <t>マツモト</t>
    </rPh>
    <rPh sb="3" eb="4">
      <t>シュウ</t>
    </rPh>
    <rPh sb="4" eb="5">
      <t>イチ</t>
    </rPh>
    <phoneticPr fontId="4"/>
  </si>
  <si>
    <t>髙木　和彦</t>
    <rPh sb="0" eb="2">
      <t>タカギ</t>
    </rPh>
    <rPh sb="3" eb="5">
      <t>カズヒコ</t>
    </rPh>
    <phoneticPr fontId="4"/>
  </si>
  <si>
    <t>杉田　美雪</t>
    <phoneticPr fontId="4"/>
  </si>
  <si>
    <t>河野　直広</t>
    <rPh sb="0" eb="2">
      <t>カワノ</t>
    </rPh>
    <rPh sb="3" eb="5">
      <t>ナオヒロ</t>
    </rPh>
    <phoneticPr fontId="4"/>
  </si>
  <si>
    <t>東　　浩之</t>
    <rPh sb="0" eb="1">
      <t>ヒガシ</t>
    </rPh>
    <rPh sb="3" eb="5">
      <t>ヒロユキ</t>
    </rPh>
    <phoneticPr fontId="4"/>
  </si>
  <si>
    <t>川口　法恵</t>
    <rPh sb="0" eb="2">
      <t>カワグチ</t>
    </rPh>
    <rPh sb="3" eb="5">
      <t>ノリエ</t>
    </rPh>
    <phoneticPr fontId="4"/>
  </si>
  <si>
    <t>冨永　一夫</t>
    <phoneticPr fontId="4"/>
  </si>
  <si>
    <t>木田　正之</t>
    <rPh sb="0" eb="2">
      <t>キダ</t>
    </rPh>
    <rPh sb="3" eb="5">
      <t>マサユキ</t>
    </rPh>
    <phoneticPr fontId="4"/>
  </si>
  <si>
    <t>梅田　龍一</t>
    <rPh sb="0" eb="2">
      <t>ウメダ</t>
    </rPh>
    <rPh sb="3" eb="4">
      <t>リュウ</t>
    </rPh>
    <phoneticPr fontId="4"/>
  </si>
  <si>
    <t>森　　雅城</t>
    <rPh sb="0" eb="1">
      <t>モリ</t>
    </rPh>
    <rPh sb="3" eb="4">
      <t>ガ</t>
    </rPh>
    <rPh sb="4" eb="5">
      <t>ジョウ</t>
    </rPh>
    <phoneticPr fontId="4"/>
  </si>
  <si>
    <t>稲津　英隆</t>
    <rPh sb="0" eb="2">
      <t>イナツ</t>
    </rPh>
    <rPh sb="3" eb="5">
      <t>ヒデタカ</t>
    </rPh>
    <phoneticPr fontId="4"/>
  </si>
  <si>
    <t>866-0825</t>
    <phoneticPr fontId="4"/>
  </si>
  <si>
    <t>八代市井上町727-1番地</t>
    <rPh sb="3" eb="5">
      <t>イノウエ</t>
    </rPh>
    <phoneticPr fontId="4"/>
  </si>
  <si>
    <t>石浦　謙二</t>
    <rPh sb="0" eb="2">
      <t>イシウラ</t>
    </rPh>
    <rPh sb="3" eb="5">
      <t>ケンジ</t>
    </rPh>
    <phoneticPr fontId="4"/>
  </si>
  <si>
    <t>松本　　守</t>
    <rPh sb="0" eb="2">
      <t>マツモト</t>
    </rPh>
    <rPh sb="4" eb="5">
      <t>マモ</t>
    </rPh>
    <phoneticPr fontId="4"/>
  </si>
  <si>
    <t>春木　誠仁</t>
    <rPh sb="0" eb="2">
      <t>ハルキ</t>
    </rPh>
    <rPh sb="3" eb="4">
      <t>セイ</t>
    </rPh>
    <rPh sb="4" eb="5">
      <t>ジン</t>
    </rPh>
    <phoneticPr fontId="4"/>
  </si>
  <si>
    <t>天草市本渡町本渡557番地</t>
    <rPh sb="0" eb="2">
      <t>アマクサ</t>
    </rPh>
    <phoneticPr fontId="4"/>
  </si>
  <si>
    <t>本田　幸夫</t>
    <rPh sb="0" eb="2">
      <t>ホンダ</t>
    </rPh>
    <rPh sb="3" eb="5">
      <t>ユキオ</t>
    </rPh>
    <phoneticPr fontId="4"/>
  </si>
  <si>
    <t>竹嶋　麻衣</t>
    <rPh sb="0" eb="2">
      <t>タケシマ</t>
    </rPh>
    <rPh sb="3" eb="5">
      <t>マイ</t>
    </rPh>
    <phoneticPr fontId="4"/>
  </si>
  <si>
    <t>天草市亀場町亀川38-36番地</t>
    <rPh sb="0" eb="2">
      <t>アマクサ</t>
    </rPh>
    <phoneticPr fontId="4"/>
  </si>
  <si>
    <t>佐藤　栄起</t>
    <phoneticPr fontId="4"/>
  </si>
  <si>
    <t>大野　隆宏</t>
    <rPh sb="0" eb="2">
      <t>オオノ</t>
    </rPh>
    <rPh sb="3" eb="5">
      <t>タカヒロ</t>
    </rPh>
    <phoneticPr fontId="4"/>
  </si>
  <si>
    <t>苓明
天草拓心</t>
    <rPh sb="3" eb="5">
      <t>アマクサ</t>
    </rPh>
    <rPh sb="5" eb="6">
      <t>タク</t>
    </rPh>
    <rPh sb="6" eb="7">
      <t>シン</t>
    </rPh>
    <phoneticPr fontId="4"/>
  </si>
  <si>
    <t>○</t>
    <phoneticPr fontId="4"/>
  </si>
  <si>
    <t>天草市本渡町本戸馬場495番地</t>
    <rPh sb="0" eb="2">
      <t>アマクサ</t>
    </rPh>
    <phoneticPr fontId="4"/>
  </si>
  <si>
    <t>溝上　広樹</t>
    <rPh sb="0" eb="2">
      <t>ミゾカミ</t>
    </rPh>
    <rPh sb="3" eb="5">
      <t>ヒロキ</t>
    </rPh>
    <phoneticPr fontId="4"/>
  </si>
  <si>
    <t>園田　恵梨子</t>
    <rPh sb="0" eb="2">
      <t>ソノダ</t>
    </rPh>
    <rPh sb="3" eb="6">
      <t>エリコ</t>
    </rPh>
    <phoneticPr fontId="4"/>
  </si>
  <si>
    <t>高専熊本</t>
    <rPh sb="0" eb="2">
      <t>コウセン</t>
    </rPh>
    <rPh sb="2" eb="4">
      <t>クマモト</t>
    </rPh>
    <phoneticPr fontId="4"/>
  </si>
  <si>
    <t>合志市須屋2659-2番地</t>
    <rPh sb="2" eb="3">
      <t>シ</t>
    </rPh>
    <phoneticPr fontId="4"/>
  </si>
  <si>
    <t xml:space="preserve"> 卜　 楠</t>
    <rPh sb="1" eb="2">
      <t>ウラナイ</t>
    </rPh>
    <rPh sb="4" eb="5">
      <t>クスノキ</t>
    </rPh>
    <phoneticPr fontId="4"/>
  </si>
  <si>
    <t>岩下いずみ</t>
    <rPh sb="0" eb="2">
      <t>イワシタ</t>
    </rPh>
    <phoneticPr fontId="4"/>
  </si>
  <si>
    <t>高専八代</t>
    <rPh sb="0" eb="2">
      <t>コウセン</t>
    </rPh>
    <rPh sb="2" eb="4">
      <t>ヤツシロ</t>
    </rPh>
    <phoneticPr fontId="4"/>
  </si>
  <si>
    <t>後藤　勝彦</t>
    <phoneticPr fontId="4"/>
  </si>
  <si>
    <t>上土井幸喜</t>
    <phoneticPr fontId="4"/>
  </si>
  <si>
    <t>最上　則史</t>
    <rPh sb="0" eb="2">
      <t>モガミ</t>
    </rPh>
    <rPh sb="3" eb="5">
      <t>ノリフミ</t>
    </rPh>
    <phoneticPr fontId="4"/>
  </si>
  <si>
    <t>平成２８年度熊本県高等学校体育連盟テニス専門部加盟校一覧表</t>
    <phoneticPr fontId="1"/>
  </si>
  <si>
    <t>入力上の</t>
    <rPh sb="0" eb="2">
      <t>ニュウリョク</t>
    </rPh>
    <rPh sb="2" eb="3">
      <t>ジョウ</t>
    </rPh>
    <phoneticPr fontId="1"/>
  </si>
  <si>
    <t>注意</t>
    <rPh sb="0" eb="2">
      <t>チュウイ</t>
    </rPh>
    <phoneticPr fontId="1"/>
  </si>
  <si>
    <t xml:space="preserve">※網掛け部分のみ入力をお願いします。
</t>
    <phoneticPr fontId="1"/>
  </si>
  <si>
    <t xml:space="preserve">※列Ｆ、Ｇ、Ｐ、Ｑが非表示になっていますので上記の列をまたいでの消去操作はご遠慮お願いします。
</t>
    <phoneticPr fontId="1"/>
  </si>
  <si>
    <t>学校番号</t>
    <rPh sb="0" eb="2">
      <t>ガッコウ</t>
    </rPh>
    <rPh sb="2" eb="4">
      <t>バンゴウ</t>
    </rPh>
    <phoneticPr fontId="1"/>
  </si>
  <si>
    <t>学校名</t>
    <rPh sb="0" eb="3">
      <t>ガッコウメイ</t>
    </rPh>
    <phoneticPr fontId="1"/>
  </si>
  <si>
    <t>平成２９年国体一次予選テニス競技大会熊本県予選大会兼九州ジュニアテニス選手権大会熊本県予選　参加名簿(申込シート)</t>
    <rPh sb="5" eb="7">
      <t>コクタイ</t>
    </rPh>
    <rPh sb="7" eb="9">
      <t>イチジ</t>
    </rPh>
    <rPh sb="9" eb="11">
      <t>ヨセン</t>
    </rPh>
    <rPh sb="14" eb="16">
      <t>キョウギ</t>
    </rPh>
    <rPh sb="16" eb="18">
      <t>タイカイ</t>
    </rPh>
    <rPh sb="18" eb="21">
      <t>クマモトケン</t>
    </rPh>
    <rPh sb="21" eb="23">
      <t>ヨセン</t>
    </rPh>
    <rPh sb="23" eb="25">
      <t>タイカイ</t>
    </rPh>
    <rPh sb="25" eb="26">
      <t>ケン</t>
    </rPh>
    <rPh sb="26" eb="28">
      <t>キュウシュウ</t>
    </rPh>
    <rPh sb="35" eb="38">
      <t>センシュケン</t>
    </rPh>
    <rPh sb="38" eb="40">
      <t>タイカイ</t>
    </rPh>
    <rPh sb="40" eb="43">
      <t>クマモトケン</t>
    </rPh>
    <rPh sb="43" eb="45">
      <t>ヨセン</t>
    </rPh>
    <rPh sb="46" eb="48">
      <t>サンカ</t>
    </rPh>
    <rPh sb="48" eb="50">
      <t>メイボ</t>
    </rPh>
    <rPh sb="51" eb="53">
      <t>モウシコミ</t>
    </rPh>
    <phoneticPr fontId="4"/>
  </si>
  <si>
    <t>上記の選手は本校在学の者で、標記大会に出場を認め参加申込をいたします。</t>
    <rPh sb="0" eb="2">
      <t>ジョウキ</t>
    </rPh>
    <rPh sb="3" eb="5">
      <t>センシュ</t>
    </rPh>
    <rPh sb="6" eb="8">
      <t>ホンコウ</t>
    </rPh>
    <rPh sb="8" eb="10">
      <t>ザイガク</t>
    </rPh>
    <rPh sb="11" eb="12">
      <t>モノ</t>
    </rPh>
    <rPh sb="14" eb="16">
      <t>ヒョウキ</t>
    </rPh>
    <rPh sb="16" eb="18">
      <t>タイカイ</t>
    </rPh>
    <rPh sb="19" eb="21">
      <t>シュツジョウ</t>
    </rPh>
    <rPh sb="22" eb="23">
      <t>ミト</t>
    </rPh>
    <rPh sb="24" eb="26">
      <t>サンカ</t>
    </rPh>
    <rPh sb="26" eb="28">
      <t>モウシコミ</t>
    </rPh>
    <phoneticPr fontId="1"/>
  </si>
  <si>
    <t>なお、申込生徒は、大会参加にあたり個人情報が「熊本県高等学校体育連盟個人情報保護方針」に基づき取り扱われることを承諾していることを申し添えます。</t>
    <rPh sb="3" eb="5">
      <t>モウシコミ</t>
    </rPh>
    <rPh sb="5" eb="7">
      <t>セイト</t>
    </rPh>
    <rPh sb="9" eb="11">
      <t>タイカイ</t>
    </rPh>
    <rPh sb="11" eb="13">
      <t>サンカ</t>
    </rPh>
    <rPh sb="17" eb="19">
      <t>コジン</t>
    </rPh>
    <rPh sb="19" eb="21">
      <t>ジョウホウ</t>
    </rPh>
    <rPh sb="23" eb="26">
      <t>クマモトケン</t>
    </rPh>
    <rPh sb="26" eb="28">
      <t>コウトウ</t>
    </rPh>
    <rPh sb="28" eb="30">
      <t>ガッコウ</t>
    </rPh>
    <rPh sb="30" eb="32">
      <t>タイイク</t>
    </rPh>
    <rPh sb="32" eb="34">
      <t>レンメイ</t>
    </rPh>
    <rPh sb="34" eb="36">
      <t>コジン</t>
    </rPh>
    <rPh sb="36" eb="38">
      <t>ジョウホウ</t>
    </rPh>
    <rPh sb="38" eb="40">
      <t>ホゴ</t>
    </rPh>
    <rPh sb="40" eb="42">
      <t>ホウシン</t>
    </rPh>
    <phoneticPr fontId="1"/>
  </si>
  <si>
    <t>備考(H28年度の競技実績等記入のこと)</t>
    <rPh sb="0" eb="2">
      <t>ビコウ</t>
    </rPh>
    <rPh sb="6" eb="8">
      <t>ネンド</t>
    </rPh>
    <rPh sb="9" eb="11">
      <t>キョウギ</t>
    </rPh>
    <rPh sb="11" eb="13">
      <t>ジッセキ</t>
    </rPh>
    <rPh sb="13" eb="14">
      <t>トウ</t>
    </rPh>
    <rPh sb="14" eb="16">
      <t>キニュウ</t>
    </rPh>
    <phoneticPr fontId="1"/>
  </si>
  <si>
    <t>■男子18才以下ダブルス</t>
    <rPh sb="1" eb="3">
      <t>ダンシ</t>
    </rPh>
    <rPh sb="5" eb="6">
      <t>サイ</t>
    </rPh>
    <rPh sb="6" eb="8">
      <t>イカ</t>
    </rPh>
    <phoneticPr fontId="1"/>
  </si>
  <si>
    <t>申込責任者名</t>
    <rPh sb="0" eb="1">
      <t>モウ</t>
    </rPh>
    <rPh sb="1" eb="2">
      <t>コ</t>
    </rPh>
    <rPh sb="2" eb="5">
      <t>セキニンシャ</t>
    </rPh>
    <rPh sb="5" eb="6">
      <t>メイ</t>
    </rPh>
    <phoneticPr fontId="1"/>
  </si>
  <si>
    <t>校長名</t>
    <rPh sb="0" eb="3">
      <t>コウチョウメイ</t>
    </rPh>
    <phoneticPr fontId="1"/>
  </si>
  <si>
    <r>
      <t>※生年月日は、</t>
    </r>
    <r>
      <rPr>
        <b/>
        <u/>
        <sz val="11"/>
        <color theme="1"/>
        <rFont val="ＭＳ Ｐゴシック"/>
        <family val="3"/>
        <charset val="128"/>
        <scheme val="minor"/>
      </rPr>
      <t>半角でH16.4.2の形</t>
    </r>
    <r>
      <rPr>
        <sz val="11"/>
        <color theme="1"/>
        <rFont val="ＭＳ Ｐゴシック"/>
        <family val="2"/>
        <charset val="128"/>
        <scheme val="minor"/>
      </rPr>
      <t xml:space="preserve">で入力をお願いします。
</t>
    </r>
    <phoneticPr fontId="1"/>
  </si>
  <si>
    <t>18歳以下男子の部</t>
    <rPh sb="2" eb="3">
      <t>サイ</t>
    </rPh>
    <rPh sb="3" eb="5">
      <t>イカ</t>
    </rPh>
    <rPh sb="5" eb="7">
      <t>ダンシ</t>
    </rPh>
    <rPh sb="8" eb="9">
      <t>ブ</t>
    </rPh>
    <phoneticPr fontId="1"/>
  </si>
  <si>
    <t>FAX</t>
  </si>
  <si>
    <t>所在地</t>
  </si>
  <si>
    <t>高校
中学校
クラブ</t>
  </si>
  <si>
    <t>高校
中学校
クラブ</t>
    <rPh sb="0" eb="2">
      <t>コウコウ</t>
    </rPh>
    <rPh sb="3" eb="6">
      <t>チュウガッコウ</t>
    </rPh>
    <phoneticPr fontId="1"/>
  </si>
  <si>
    <t>16歳以下男子の部</t>
    <rPh sb="2" eb="3">
      <t>サイ</t>
    </rPh>
    <rPh sb="3" eb="5">
      <t>イカ</t>
    </rPh>
    <rPh sb="5" eb="7">
      <t>ダンシ</t>
    </rPh>
    <rPh sb="8" eb="9">
      <t>ブ</t>
    </rPh>
    <phoneticPr fontId="1"/>
  </si>
  <si>
    <t>備考(H28年度の競技実績等記入のこと)</t>
    <rPh sb="0" eb="2">
      <t>ビコウ</t>
    </rPh>
    <phoneticPr fontId="1"/>
  </si>
  <si>
    <t>■男子16才以下ダブルス</t>
    <rPh sb="1" eb="3">
      <t>ダンシ</t>
    </rPh>
    <rPh sb="5" eb="6">
      <t>サイ</t>
    </rPh>
    <rPh sb="6" eb="8">
      <t>イカ</t>
    </rPh>
    <phoneticPr fontId="1"/>
  </si>
  <si>
    <t>　なお、申込生徒は、大会参加にあたり個人情報が「熊本県高等学校体育連盟個人情報保護方針」に基づき取り扱われることを承諾していることを申し添えます。</t>
    <rPh sb="4" eb="6">
      <t>モウシコミ</t>
    </rPh>
    <rPh sb="6" eb="8">
      <t>セイト</t>
    </rPh>
    <rPh sb="10" eb="12">
      <t>タイカイ</t>
    </rPh>
    <rPh sb="12" eb="14">
      <t>サンカ</t>
    </rPh>
    <rPh sb="18" eb="20">
      <t>コジン</t>
    </rPh>
    <rPh sb="20" eb="22">
      <t>ジョウホウ</t>
    </rPh>
    <rPh sb="24" eb="27">
      <t>クマモトケン</t>
    </rPh>
    <rPh sb="27" eb="29">
      <t>コウトウ</t>
    </rPh>
    <rPh sb="29" eb="31">
      <t>ガッコウ</t>
    </rPh>
    <rPh sb="31" eb="33">
      <t>タイイク</t>
    </rPh>
    <rPh sb="33" eb="35">
      <t>レンメイ</t>
    </rPh>
    <rPh sb="35" eb="37">
      <t>コジン</t>
    </rPh>
    <rPh sb="37" eb="39">
      <t>ジョウホウ</t>
    </rPh>
    <rPh sb="39" eb="41">
      <t>ホゴ</t>
    </rPh>
    <rPh sb="41" eb="43">
      <t>ホウシン</t>
    </rPh>
    <phoneticPr fontId="1"/>
  </si>
  <si>
    <t>順位</t>
  </si>
  <si>
    <t>選手名</t>
  </si>
  <si>
    <t>学年</t>
  </si>
  <si>
    <t>生年月日</t>
  </si>
  <si>
    <t>備考</t>
  </si>
  <si>
    <t>□女子18才以下シングルス</t>
    <phoneticPr fontId="1"/>
  </si>
  <si>
    <t>18歳以下女子の部</t>
    <rPh sb="2" eb="3">
      <t>サイ</t>
    </rPh>
    <rPh sb="3" eb="5">
      <t>イカ</t>
    </rPh>
    <rPh sb="5" eb="7">
      <t>ジョシ</t>
    </rPh>
    <rPh sb="8" eb="9">
      <t>ブ</t>
    </rPh>
    <phoneticPr fontId="1"/>
  </si>
  <si>
    <t>U18</t>
    <phoneticPr fontId="1"/>
  </si>
  <si>
    <t>男</t>
    <rPh sb="0" eb="1">
      <t>オトコ</t>
    </rPh>
    <phoneticPr fontId="1"/>
  </si>
  <si>
    <t>女</t>
    <rPh sb="0" eb="1">
      <t>オンナ</t>
    </rPh>
    <phoneticPr fontId="1"/>
  </si>
  <si>
    <t>U16</t>
    <phoneticPr fontId="1"/>
  </si>
  <si>
    <t>※ダブルス他校の選手とペアがいる場合は、下に記入して下さい。</t>
    <rPh sb="5" eb="7">
      <t>タコウ</t>
    </rPh>
    <rPh sb="8" eb="10">
      <t>センシュ</t>
    </rPh>
    <rPh sb="16" eb="18">
      <t>バアイ</t>
    </rPh>
    <rPh sb="20" eb="21">
      <t>シタ</t>
    </rPh>
    <rPh sb="22" eb="24">
      <t>キニュウ</t>
    </rPh>
    <rPh sb="26" eb="27">
      <t>クダ</t>
    </rPh>
    <phoneticPr fontId="1"/>
  </si>
  <si>
    <t>※ダブルス他校の選手とペアを組んだ際、金額に相違が出た場合は関数を無視して手入力して下さい┘　　　</t>
    <rPh sb="5" eb="7">
      <t>タコウ</t>
    </rPh>
    <rPh sb="8" eb="10">
      <t>センシュ</t>
    </rPh>
    <rPh sb="14" eb="15">
      <t>ク</t>
    </rPh>
    <rPh sb="17" eb="18">
      <t>サイ</t>
    </rPh>
    <rPh sb="19" eb="21">
      <t>キンガク</t>
    </rPh>
    <rPh sb="22" eb="24">
      <t>ソウイ</t>
    </rPh>
    <rPh sb="25" eb="26">
      <t>デ</t>
    </rPh>
    <rPh sb="27" eb="29">
      <t>バアイ</t>
    </rPh>
    <rPh sb="30" eb="32">
      <t>カンスウ</t>
    </rPh>
    <rPh sb="33" eb="35">
      <t>ムシ</t>
    </rPh>
    <rPh sb="37" eb="40">
      <t>テニュウリョク</t>
    </rPh>
    <rPh sb="42" eb="43">
      <t>クダ</t>
    </rPh>
    <phoneticPr fontId="1"/>
  </si>
  <si>
    <t>名</t>
    <rPh sb="0" eb="1">
      <t>メイ</t>
    </rPh>
    <phoneticPr fontId="1"/>
  </si>
  <si>
    <t>□女子16才以下シングルス</t>
  </si>
  <si>
    <t>16歳以下女子の部</t>
    <rPh sb="2" eb="3">
      <t>サイ</t>
    </rPh>
    <rPh sb="3" eb="5">
      <t>イカ</t>
    </rPh>
    <rPh sb="5" eb="7">
      <t>ジョシ</t>
    </rPh>
    <rPh sb="8" eb="9">
      <t>ブ</t>
    </rPh>
    <phoneticPr fontId="1"/>
  </si>
  <si>
    <t>参加申込書</t>
    <rPh sb="0" eb="2">
      <t>サンカ</t>
    </rPh>
    <rPh sb="2" eb="5">
      <t>モウシコミショ</t>
    </rPh>
    <phoneticPr fontId="1"/>
  </si>
  <si>
    <t>□女子18才以下ダブルス</t>
    <phoneticPr fontId="1"/>
  </si>
  <si>
    <t>□女子16才以下ダブルス</t>
    <phoneticPr fontId="1"/>
  </si>
  <si>
    <t>備考(H28年度の実績等記入のこと)</t>
    <rPh sb="6" eb="8">
      <t>ネンド</t>
    </rPh>
    <rPh sb="9" eb="11">
      <t>ジッセキ</t>
    </rPh>
    <rPh sb="11" eb="12">
      <t>トウ</t>
    </rPh>
    <rPh sb="12" eb="14">
      <t>キニュウ</t>
    </rPh>
    <phoneticPr fontId="1"/>
  </si>
  <si>
    <t>監督名</t>
  </si>
  <si>
    <t>連絡先</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</si>
</sst>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411]ggge&quot;年&quot;m&quot;月&quot;d&quot;日&quot;;@"/>
  </numFmts>
  <fonts count="30" x14ac:knownFonts="1">
    <font>
      <sz val="11"/>
      <color theme="1"/>
      <name val="ＭＳ Ｐゴシック"/>
      <family val="2"/>
      <charset val="128"/>
      <scheme val="minor"/>
    </font>
    <font>
      <sz val="6"/>
      <name val="ＭＳ Ｐゴシック"/>
      <family val="2"/>
      <charset val="128"/>
      <scheme val="minor"/>
    </font>
    <font>
      <sz val="12"/>
      <name val="ＭＳ Ｐゴシック"/>
      <family val="3"/>
      <charset val="128"/>
    </font>
    <font>
      <sz val="24"/>
      <name val="ＭＳ Ｐゴシック"/>
      <family val="3"/>
      <charset val="128"/>
    </font>
    <font>
      <sz val="6"/>
      <name val="ＭＳ Ｐゴシック"/>
      <family val="3"/>
      <charset val="128"/>
    </font>
    <font>
      <sz val="14"/>
      <name val="ＭＳ Ｐゴシック"/>
      <family val="3"/>
      <charset val="128"/>
    </font>
    <font>
      <sz val="16"/>
      <color theme="1"/>
      <name val="ＭＳ Ｐゴシック"/>
      <family val="2"/>
      <charset val="128"/>
      <scheme val="minor"/>
    </font>
    <font>
      <sz val="18"/>
      <name val="ＭＳ Ｐゴシック"/>
      <family val="3"/>
      <charset val="128"/>
    </font>
    <font>
      <sz val="16"/>
      <name val="ＭＳ Ｐゴシック"/>
      <family val="3"/>
      <charset val="128"/>
    </font>
    <font>
      <b/>
      <sz val="18"/>
      <name val="ＭＳ Ｐゴシック"/>
      <family val="3"/>
      <charset val="128"/>
    </font>
    <font>
      <b/>
      <sz val="12"/>
      <name val="ＭＳ Ｐゴシック"/>
      <family val="3"/>
      <charset val="128"/>
    </font>
    <font>
      <sz val="14"/>
      <color theme="1"/>
      <name val="ＭＳ Ｐゴシック"/>
      <family val="2"/>
      <charset val="128"/>
      <scheme val="minor"/>
    </font>
    <font>
      <sz val="12"/>
      <color theme="1"/>
      <name val="ＭＳ Ｐゴシック"/>
      <family val="3"/>
      <charset val="128"/>
      <scheme val="minor"/>
    </font>
    <font>
      <b/>
      <sz val="16"/>
      <name val="ＭＳ Ｐゴシック"/>
      <family val="3"/>
      <charset val="128"/>
    </font>
    <font>
      <sz val="11"/>
      <color theme="1"/>
      <name val="ＭＳ Ｐ明朝"/>
      <family val="1"/>
      <charset val="128"/>
    </font>
    <font>
      <sz val="18"/>
      <color theme="1"/>
      <name val="ＭＳ Ｐ明朝"/>
      <family val="1"/>
      <charset val="128"/>
    </font>
    <font>
      <sz val="16"/>
      <color theme="1"/>
      <name val="ＭＳ Ｐ明朝"/>
      <family val="1"/>
      <charset val="128"/>
    </font>
    <font>
      <sz val="12"/>
      <color theme="1"/>
      <name val="ＭＳ Ｐ明朝"/>
      <family val="1"/>
      <charset val="128"/>
    </font>
    <font>
      <sz val="14"/>
      <color theme="1"/>
      <name val="ＭＳ Ｐ明朝"/>
      <family val="1"/>
      <charset val="128"/>
    </font>
    <font>
      <sz val="18"/>
      <color theme="1"/>
      <name val="ＭＳ Ｐゴシック"/>
      <family val="3"/>
      <charset val="128"/>
    </font>
    <font>
      <sz val="18"/>
      <color theme="1"/>
      <name val="ＭＳ Ｐゴシック"/>
      <family val="2"/>
      <charset val="128"/>
      <scheme val="minor"/>
    </font>
    <font>
      <b/>
      <u/>
      <sz val="11"/>
      <color theme="1"/>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font>
    <font>
      <sz val="16"/>
      <color theme="1"/>
      <name val="ＭＳ Ｐゴシック"/>
      <family val="3"/>
      <charset val="128"/>
    </font>
    <font>
      <sz val="11"/>
      <color theme="1"/>
      <name val="ＭＳ Ｐゴシック"/>
      <family val="3"/>
      <charset val="128"/>
    </font>
    <font>
      <sz val="10"/>
      <name val="ＭＳ Ｐゴシック"/>
      <family val="3"/>
      <charset val="128"/>
    </font>
    <font>
      <sz val="16"/>
      <color theme="1"/>
      <name val="HG丸ｺﾞｼｯｸM-PRO"/>
      <family val="3"/>
      <charset val="128"/>
    </font>
    <font>
      <b/>
      <sz val="18"/>
      <color theme="1"/>
      <name val="ＭＳ Ｐゴシック"/>
      <family val="3"/>
      <charset val="128"/>
    </font>
  </fonts>
  <fills count="6">
    <fill>
      <patternFill patternType="none"/>
    </fill>
    <fill>
      <patternFill patternType="gray125"/>
    </fill>
    <fill>
      <patternFill patternType="solid">
        <fgColor theme="5" tint="0.59999389629810485"/>
        <bgColor indexed="64"/>
      </patternFill>
    </fill>
    <fill>
      <patternFill patternType="solid">
        <fgColor theme="8" tint="0.59999389629810485"/>
        <bgColor indexed="64"/>
      </patternFill>
    </fill>
    <fill>
      <patternFill patternType="solid">
        <fgColor indexed="9"/>
        <bgColor indexed="64"/>
      </patternFill>
    </fill>
    <fill>
      <patternFill patternType="solid">
        <fgColor rgb="FFFFFF00"/>
        <bgColor indexed="64"/>
      </patternFill>
    </fill>
  </fills>
  <borders count="118">
    <border>
      <left/>
      <right/>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right/>
      <top style="medium">
        <color indexed="8"/>
      </top>
      <bottom style="medium">
        <color indexed="8"/>
      </bottom>
      <diagonal/>
    </border>
    <border>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64"/>
      </bottom>
      <diagonal/>
    </border>
    <border>
      <left style="thin">
        <color indexed="8"/>
      </left>
      <right style="thin">
        <color indexed="8"/>
      </right>
      <top style="medium">
        <color indexed="8"/>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bottom style="thin">
        <color indexed="64"/>
      </bottom>
      <diagonal/>
    </border>
    <border>
      <left style="thin">
        <color indexed="8"/>
      </left>
      <right/>
      <top/>
      <bottom style="thin">
        <color indexed="8"/>
      </bottom>
      <diagonal/>
    </border>
    <border>
      <left/>
      <right/>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medium">
        <color indexed="8"/>
      </left>
      <right style="thin">
        <color indexed="8"/>
      </right>
      <top style="thin">
        <color indexed="64"/>
      </top>
      <bottom/>
      <diagonal/>
    </border>
    <border>
      <left/>
      <right/>
      <top style="thin">
        <color indexed="64"/>
      </top>
      <bottom/>
      <diagonal/>
    </border>
    <border>
      <left/>
      <right style="thin">
        <color indexed="8"/>
      </right>
      <top style="thin">
        <color indexed="64"/>
      </top>
      <bottom/>
      <diagonal/>
    </border>
    <border>
      <left style="thin">
        <color indexed="8"/>
      </left>
      <right style="thin">
        <color indexed="8"/>
      </right>
      <top/>
      <bottom style="thin">
        <color indexed="8"/>
      </bottom>
      <diagonal/>
    </border>
    <border>
      <left style="medium">
        <color indexed="8"/>
      </left>
      <right style="thin">
        <color indexed="8"/>
      </right>
      <top style="thin">
        <color indexed="64"/>
      </top>
      <bottom style="medium">
        <color indexed="8"/>
      </bottom>
      <diagonal/>
    </border>
    <border>
      <left style="thin">
        <color indexed="8"/>
      </left>
      <right style="thin">
        <color indexed="8"/>
      </right>
      <top style="thin">
        <color indexed="64"/>
      </top>
      <bottom style="medium">
        <color indexed="8"/>
      </bottom>
      <diagonal/>
    </border>
    <border>
      <left style="thin">
        <color indexed="8"/>
      </left>
      <right/>
      <top style="thin">
        <color indexed="64"/>
      </top>
      <bottom style="medium">
        <color indexed="8"/>
      </bottom>
      <diagonal/>
    </border>
    <border>
      <left/>
      <right/>
      <top style="thin">
        <color indexed="64"/>
      </top>
      <bottom style="medium">
        <color indexed="8"/>
      </bottom>
      <diagonal/>
    </border>
    <border>
      <left/>
      <right style="thin">
        <color indexed="8"/>
      </right>
      <top style="thin">
        <color indexed="64"/>
      </top>
      <bottom style="medium">
        <color indexed="8"/>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style="thin">
        <color indexed="8"/>
      </right>
      <top style="thin">
        <color indexed="8"/>
      </top>
      <bottom style="thin">
        <color indexed="8"/>
      </bottom>
      <diagonal/>
    </border>
    <border>
      <left/>
      <right style="medium">
        <color indexed="8"/>
      </right>
      <top/>
      <bottom style="thin">
        <color indexed="8"/>
      </bottom>
      <diagonal/>
    </border>
    <border>
      <left/>
      <right/>
      <top style="thin">
        <color indexed="8"/>
      </top>
      <bottom/>
      <diagonal/>
    </border>
    <border>
      <left style="thin">
        <color indexed="8"/>
      </left>
      <right style="thin">
        <color indexed="8"/>
      </right>
      <top style="thin">
        <color indexed="8"/>
      </top>
      <bottom/>
      <diagonal/>
    </border>
    <border>
      <left/>
      <right style="medium">
        <color indexed="8"/>
      </right>
      <top style="thin">
        <color indexed="8"/>
      </top>
      <bottom/>
      <diagonal/>
    </border>
    <border>
      <left style="thin">
        <color indexed="8"/>
      </left>
      <right/>
      <top style="thin">
        <color indexed="8"/>
      </top>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medium">
        <color indexed="8"/>
      </left>
      <right/>
      <top/>
      <bottom style="medium">
        <color indexed="8"/>
      </bottom>
      <diagonal/>
    </border>
    <border>
      <left style="thin">
        <color indexed="8"/>
      </left>
      <right style="thin">
        <color indexed="8"/>
      </right>
      <top/>
      <bottom style="medium">
        <color indexed="8"/>
      </bottom>
      <diagonal/>
    </border>
    <border>
      <left/>
      <right/>
      <top/>
      <bottom style="medium">
        <color indexed="8"/>
      </bottom>
      <diagonal/>
    </border>
    <border>
      <left/>
      <right style="medium">
        <color indexed="8"/>
      </right>
      <top/>
      <bottom style="medium">
        <color indexed="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slantDashDot">
        <color indexed="64"/>
      </bottom>
      <diagonal/>
    </border>
    <border>
      <left style="thin">
        <color indexed="64"/>
      </left>
      <right/>
      <top style="thin">
        <color indexed="64"/>
      </top>
      <bottom style="slantDashDot">
        <color indexed="64"/>
      </bottom>
      <diagonal/>
    </border>
    <border>
      <left/>
      <right style="thin">
        <color indexed="64"/>
      </right>
      <top style="thin">
        <color indexed="64"/>
      </top>
      <bottom style="slantDashDot">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dotted">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right/>
      <top style="dotted">
        <color indexed="64"/>
      </top>
      <bottom/>
      <diagonal/>
    </border>
    <border>
      <left/>
      <right/>
      <top style="thin">
        <color indexed="64"/>
      </top>
      <bottom style="slantDashDot">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8"/>
      </left>
      <right style="thin">
        <color indexed="8"/>
      </right>
      <top style="thin">
        <color indexed="64"/>
      </top>
      <bottom/>
      <diagonal/>
    </border>
    <border>
      <left style="medium">
        <color indexed="8"/>
      </left>
      <right style="thin">
        <color indexed="8"/>
      </right>
      <top/>
      <bottom style="thin">
        <color indexed="8"/>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slantDashDot">
        <color indexed="64"/>
      </bottom>
      <diagonal/>
    </border>
    <border>
      <left style="thin">
        <color indexed="64"/>
      </left>
      <right style="medium">
        <color indexed="64"/>
      </right>
      <top style="thin">
        <color indexed="64"/>
      </top>
      <bottom style="slantDashDot">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2" fillId="0" borderId="0"/>
  </cellStyleXfs>
  <cellXfs count="429">
    <xf numFmtId="0" fontId="0" fillId="0" borderId="0" xfId="0">
      <alignment vertical="center"/>
    </xf>
    <xf numFmtId="0" fontId="2" fillId="0" borderId="0" xfId="1"/>
    <xf numFmtId="0" fontId="3" fillId="0" borderId="0" xfId="1" applyNumberFormat="1" applyFont="1" applyAlignment="1"/>
    <xf numFmtId="0" fontId="2" fillId="0" borderId="0" xfId="1" applyAlignment="1"/>
    <xf numFmtId="0" fontId="5" fillId="0" borderId="1" xfId="1" applyNumberFormat="1" applyFont="1" applyBorder="1" applyAlignment="1">
      <alignment horizontal="center" vertical="center"/>
    </xf>
    <xf numFmtId="0" fontId="5" fillId="0" borderId="2" xfId="1" applyNumberFormat="1" applyFont="1" applyBorder="1" applyAlignment="1">
      <alignment horizontal="center" vertical="center"/>
    </xf>
    <xf numFmtId="0" fontId="5" fillId="0" borderId="3" xfId="1" applyNumberFormat="1" applyFont="1" applyBorder="1" applyAlignment="1">
      <alignment horizontal="centerContinuous" vertical="center"/>
    </xf>
    <xf numFmtId="0" fontId="5" fillId="0" borderId="4" xfId="1" applyNumberFormat="1" applyFont="1" applyBorder="1" applyAlignment="1">
      <alignment horizontal="centerContinuous" vertical="center"/>
    </xf>
    <xf numFmtId="0" fontId="5" fillId="0" borderId="5" xfId="1" applyNumberFormat="1" applyFont="1" applyBorder="1" applyAlignment="1">
      <alignment horizontal="centerContinuous" vertical="center"/>
    </xf>
    <xf numFmtId="0" fontId="5" fillId="0" borderId="2" xfId="1" applyFont="1" applyBorder="1" applyAlignment="1">
      <alignment horizontal="center" vertical="center"/>
    </xf>
    <xf numFmtId="0" fontId="5" fillId="0" borderId="6" xfId="1" applyNumberFormat="1" applyFont="1" applyBorder="1" applyAlignment="1">
      <alignment horizontal="centerContinuous" vertical="center"/>
    </xf>
    <xf numFmtId="0" fontId="2" fillId="0" borderId="7" xfId="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centerContinuous" vertical="center"/>
    </xf>
    <xf numFmtId="0" fontId="5" fillId="0" borderId="10" xfId="1" applyFont="1" applyBorder="1" applyAlignment="1">
      <alignment horizontal="centerContinuous" vertical="center"/>
    </xf>
    <xf numFmtId="0" fontId="5" fillId="0" borderId="11" xfId="1" applyFont="1" applyBorder="1" applyAlignment="1">
      <alignment horizontal="centerContinuous" vertical="center"/>
    </xf>
    <xf numFmtId="0" fontId="5" fillId="0" borderId="12" xfId="1" applyFont="1" applyBorder="1" applyAlignment="1">
      <alignment horizontal="center" vertical="center"/>
    </xf>
    <xf numFmtId="0" fontId="5" fillId="0" borderId="12" xfId="1" applyNumberFormat="1" applyFont="1" applyBorder="1" applyAlignment="1">
      <alignment horizontal="center" vertical="center"/>
    </xf>
    <xf numFmtId="0" fontId="5" fillId="0" borderId="13" xfId="1" applyNumberFormat="1" applyFont="1" applyBorder="1" applyAlignment="1">
      <alignment vertical="center"/>
    </xf>
    <xf numFmtId="0" fontId="2" fillId="0" borderId="14" xfId="1" applyBorder="1" applyAlignment="1"/>
    <xf numFmtId="0" fontId="2" fillId="0" borderId="15" xfId="1" applyBorder="1" applyAlignment="1"/>
    <xf numFmtId="0" fontId="2" fillId="0" borderId="16" xfId="1" applyBorder="1" applyAlignment="1"/>
    <xf numFmtId="0" fontId="2" fillId="0" borderId="17" xfId="1" applyBorder="1" applyAlignment="1">
      <alignment horizontal="center" vertical="center"/>
    </xf>
    <xf numFmtId="0" fontId="5" fillId="0" borderId="18" xfId="1" applyFont="1" applyBorder="1" applyAlignment="1">
      <alignment horizontal="center" vertical="center"/>
    </xf>
    <xf numFmtId="0" fontId="5" fillId="0" borderId="19" xfId="1" applyNumberFormat="1" applyFont="1" applyBorder="1" applyAlignment="1">
      <alignment horizontal="center" vertical="center"/>
    </xf>
    <xf numFmtId="0" fontId="5" fillId="0" borderId="20" xfId="1" applyNumberFormat="1" applyFont="1" applyBorder="1" applyAlignment="1">
      <alignment vertical="center"/>
    </xf>
    <xf numFmtId="0" fontId="5" fillId="0" borderId="13" xfId="1" applyFont="1" applyBorder="1" applyAlignment="1">
      <alignment horizontal="centerContinuous" vertical="center"/>
    </xf>
    <xf numFmtId="0" fontId="5" fillId="0" borderId="21" xfId="1" applyFont="1" applyBorder="1" applyAlignment="1">
      <alignment horizontal="centerContinuous" vertical="center"/>
    </xf>
    <xf numFmtId="0" fontId="5" fillId="0" borderId="22" xfId="1" applyFont="1" applyBorder="1" applyAlignment="1">
      <alignment horizontal="centerContinuous" vertical="center"/>
    </xf>
    <xf numFmtId="0" fontId="5" fillId="0" borderId="23" xfId="1" applyFont="1" applyBorder="1" applyAlignment="1">
      <alignment horizontal="center" vertical="center"/>
    </xf>
    <xf numFmtId="0" fontId="2" fillId="0" borderId="24" xfId="1" applyBorder="1" applyAlignment="1">
      <alignment horizontal="center" vertical="center"/>
    </xf>
    <xf numFmtId="0" fontId="5" fillId="0" borderId="25" xfId="1" applyFont="1" applyBorder="1" applyAlignment="1">
      <alignment horizontal="centerContinuous" vertical="center"/>
    </xf>
    <xf numFmtId="0" fontId="5" fillId="0" borderId="26" xfId="1" applyFont="1" applyBorder="1" applyAlignment="1">
      <alignment horizontal="centerContinuous" vertical="center"/>
    </xf>
    <xf numFmtId="0" fontId="5" fillId="0" borderId="27" xfId="1" applyNumberFormat="1" applyFont="1" applyBorder="1" applyAlignment="1">
      <alignment horizontal="center" vertical="center"/>
    </xf>
    <xf numFmtId="0" fontId="5" fillId="0" borderId="27" xfId="1" applyFont="1" applyBorder="1" applyAlignment="1">
      <alignment horizontal="center" vertical="center"/>
    </xf>
    <xf numFmtId="0" fontId="2" fillId="0" borderId="28" xfId="1" applyBorder="1" applyAlignment="1">
      <alignment horizontal="center" vertical="center"/>
    </xf>
    <xf numFmtId="0" fontId="5" fillId="0" borderId="29" xfId="1" applyFont="1" applyBorder="1" applyAlignment="1">
      <alignment horizontal="center" vertical="center"/>
    </xf>
    <xf numFmtId="0" fontId="5" fillId="0" borderId="30" xfId="1" applyFont="1" applyBorder="1" applyAlignment="1">
      <alignment horizontal="centerContinuous" vertical="center"/>
    </xf>
    <xf numFmtId="0" fontId="5" fillId="0" borderId="31" xfId="1" applyFont="1" applyBorder="1" applyAlignment="1">
      <alignment horizontal="centerContinuous" vertical="center"/>
    </xf>
    <xf numFmtId="0" fontId="5" fillId="0" borderId="32" xfId="1" applyFont="1" applyBorder="1" applyAlignment="1">
      <alignment horizontal="centerContinuous" vertical="center"/>
    </xf>
    <xf numFmtId="0" fontId="5" fillId="0" borderId="29" xfId="1" applyNumberFormat="1" applyFont="1" applyBorder="1" applyAlignment="1">
      <alignment horizontal="center" vertical="center"/>
    </xf>
    <xf numFmtId="0" fontId="5" fillId="0" borderId="33" xfId="1" applyNumberFormat="1" applyFont="1" applyBorder="1" applyAlignment="1">
      <alignment vertical="center"/>
    </xf>
    <xf numFmtId="0" fontId="2" fillId="0" borderId="34" xfId="1" applyBorder="1" applyAlignment="1"/>
    <xf numFmtId="0" fontId="2" fillId="0" borderId="35" xfId="1" applyBorder="1" applyAlignment="1"/>
    <xf numFmtId="0" fontId="5" fillId="0" borderId="36" xfId="1" applyFont="1" applyBorder="1" applyAlignment="1">
      <alignment vertical="center"/>
    </xf>
    <xf numFmtId="0" fontId="5" fillId="0" borderId="19" xfId="1" applyNumberFormat="1" applyFont="1" applyBorder="1" applyAlignment="1">
      <alignment vertical="center"/>
    </xf>
    <xf numFmtId="0" fontId="5" fillId="0" borderId="14" xfId="1" applyNumberFormat="1" applyFont="1" applyBorder="1" applyAlignment="1">
      <alignment vertical="center"/>
    </xf>
    <xf numFmtId="0" fontId="5" fillId="0" borderId="19" xfId="1" applyFont="1" applyBorder="1" applyAlignment="1">
      <alignment horizontal="center" vertical="center"/>
    </xf>
    <xf numFmtId="0" fontId="5" fillId="0" borderId="19" xfId="1" applyFont="1" applyBorder="1" applyAlignment="1">
      <alignment vertical="center"/>
    </xf>
    <xf numFmtId="0" fontId="5" fillId="0" borderId="19" xfId="1" applyNumberFormat="1" applyFont="1" applyBorder="1" applyAlignment="1">
      <alignment horizontal="left" vertical="center"/>
    </xf>
    <xf numFmtId="0" fontId="5" fillId="0" borderId="39" xfId="1" applyNumberFormat="1" applyFont="1" applyBorder="1" applyAlignment="1">
      <alignment vertical="center"/>
    </xf>
    <xf numFmtId="0" fontId="5" fillId="0" borderId="39" xfId="1" applyNumberFormat="1" applyFont="1" applyBorder="1" applyAlignment="1">
      <alignment horizontal="center" vertical="center"/>
    </xf>
    <xf numFmtId="0" fontId="5" fillId="0" borderId="39" xfId="1" applyNumberFormat="1" applyFont="1" applyBorder="1" applyAlignment="1">
      <alignment horizontal="left" vertical="center"/>
    </xf>
    <xf numFmtId="0" fontId="5" fillId="0" borderId="41" xfId="1" applyNumberFormat="1" applyFont="1" applyBorder="1" applyAlignment="1">
      <alignment vertical="center"/>
    </xf>
    <xf numFmtId="0" fontId="5" fillId="0" borderId="42" xfId="1" applyFont="1" applyBorder="1" applyAlignment="1">
      <alignment vertical="center"/>
    </xf>
    <xf numFmtId="0" fontId="5" fillId="0" borderId="43" xfId="1" applyNumberFormat="1" applyFont="1" applyBorder="1" applyAlignment="1">
      <alignment horizontal="center" vertical="center"/>
    </xf>
    <xf numFmtId="0" fontId="5" fillId="0" borderId="43" xfId="1" applyNumberFormat="1" applyFont="1" applyBorder="1" applyAlignment="1">
      <alignment vertical="center"/>
    </xf>
    <xf numFmtId="0" fontId="5" fillId="0" borderId="44" xfId="1" applyFont="1" applyBorder="1" applyAlignment="1">
      <alignment vertical="center"/>
    </xf>
    <xf numFmtId="0" fontId="5" fillId="0" borderId="5" xfId="1" applyNumberFormat="1" applyFont="1" applyBorder="1" applyAlignment="1">
      <alignment vertical="center"/>
    </xf>
    <xf numFmtId="0" fontId="5" fillId="0" borderId="45" xfId="1" applyNumberFormat="1" applyFont="1" applyBorder="1" applyAlignment="1">
      <alignment horizontal="center" vertical="center"/>
    </xf>
    <xf numFmtId="0" fontId="5" fillId="0" borderId="45" xfId="1" applyNumberFormat="1" applyFont="1" applyBorder="1" applyAlignment="1">
      <alignment vertical="center"/>
    </xf>
    <xf numFmtId="0" fontId="5" fillId="0" borderId="46" xfId="1" applyNumberFormat="1" applyFont="1" applyBorder="1" applyAlignment="1">
      <alignment vertical="center"/>
    </xf>
    <xf numFmtId="0" fontId="5" fillId="0" borderId="46" xfId="1" applyFont="1" applyBorder="1" applyAlignment="1">
      <alignment vertical="center"/>
    </xf>
    <xf numFmtId="0" fontId="5" fillId="0" borderId="47" xfId="1" applyFont="1" applyBorder="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Fill="1" applyBorder="1">
      <alignment vertical="center"/>
    </xf>
    <xf numFmtId="0" fontId="7" fillId="0" borderId="0" xfId="0" applyFont="1" applyAlignment="1">
      <alignment horizontal="centerContinuous" vertical="center"/>
    </xf>
    <xf numFmtId="0" fontId="8" fillId="0" borderId="0" xfId="0" applyFont="1" applyAlignment="1">
      <alignment horizontal="centerContinuous" vertical="center"/>
    </xf>
    <xf numFmtId="0" fontId="8" fillId="0" borderId="0" xfId="0" applyFont="1" applyAlignment="1">
      <alignment vertical="center"/>
    </xf>
    <xf numFmtId="0" fontId="0" fillId="0" borderId="0" xfId="0" applyAlignment="1"/>
    <xf numFmtId="0" fontId="0" fillId="0" borderId="0" xfId="0" applyAlignment="1">
      <alignment horizontal="centerContinuous" vertical="center"/>
    </xf>
    <xf numFmtId="0" fontId="0" fillId="0" borderId="60" xfId="0"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Continuous" vertical="center"/>
    </xf>
    <xf numFmtId="0" fontId="2" fillId="0" borderId="68" xfId="0" applyFont="1" applyBorder="1" applyAlignment="1">
      <alignment horizontal="centerContinuous" vertical="center"/>
    </xf>
    <xf numFmtId="0" fontId="2" fillId="0" borderId="69" xfId="0" applyFont="1" applyBorder="1" applyAlignment="1">
      <alignment horizontal="center" vertical="center"/>
    </xf>
    <xf numFmtId="0" fontId="2" fillId="0" borderId="67" xfId="0" applyFont="1" applyBorder="1" applyAlignment="1">
      <alignment horizontal="center" vertical="center"/>
    </xf>
    <xf numFmtId="0" fontId="2" fillId="0" borderId="70" xfId="0" applyFont="1" applyBorder="1" applyAlignment="1">
      <alignment horizontal="center" vertical="center"/>
    </xf>
    <xf numFmtId="0" fontId="8" fillId="0" borderId="51" xfId="0" applyFont="1" applyBorder="1" applyAlignment="1">
      <alignment horizontal="center" vertical="center"/>
    </xf>
    <xf numFmtId="0" fontId="5" fillId="0" borderId="73" xfId="0" applyFont="1" applyBorder="1" applyAlignment="1">
      <alignment horizontal="center" vertical="center"/>
    </xf>
    <xf numFmtId="0" fontId="8" fillId="0" borderId="48" xfId="0" applyFont="1" applyBorder="1" applyAlignment="1">
      <alignment horizontal="center" vertical="center"/>
    </xf>
    <xf numFmtId="0" fontId="5" fillId="0" borderId="74" xfId="0" applyFont="1" applyBorder="1" applyAlignment="1">
      <alignment horizontal="center" vertical="center"/>
    </xf>
    <xf numFmtId="0" fontId="8" fillId="0" borderId="78" xfId="0" applyFont="1" applyBorder="1" applyAlignment="1">
      <alignment horizontal="center" vertical="center"/>
    </xf>
    <xf numFmtId="0" fontId="2" fillId="0" borderId="55" xfId="0" applyFont="1" applyBorder="1" applyAlignment="1">
      <alignment horizontal="center" vertical="center"/>
    </xf>
    <xf numFmtId="0" fontId="5" fillId="0" borderId="80" xfId="0" applyFont="1" applyBorder="1" applyAlignment="1">
      <alignment horizontal="center" vertical="center"/>
    </xf>
    <xf numFmtId="0" fontId="5" fillId="0" borderId="0" xfId="0" applyFont="1" applyAlignment="1">
      <alignment vertical="top"/>
    </xf>
    <xf numFmtId="0" fontId="0" fillId="0" borderId="81" xfId="0" applyBorder="1" applyAlignment="1"/>
    <xf numFmtId="0" fontId="0" fillId="0" borderId="0" xfId="0" applyBorder="1" applyAlignment="1"/>
    <xf numFmtId="0" fontId="0" fillId="0" borderId="82" xfId="0" applyBorder="1" applyAlignment="1"/>
    <xf numFmtId="0" fontId="0" fillId="0" borderId="83" xfId="0" applyBorder="1" applyAlignment="1"/>
    <xf numFmtId="0" fontId="0" fillId="0" borderId="84" xfId="0" applyBorder="1" applyAlignment="1"/>
    <xf numFmtId="0" fontId="0" fillId="0" borderId="85" xfId="0" applyBorder="1" applyAlignment="1"/>
    <xf numFmtId="0" fontId="5" fillId="0" borderId="0" xfId="0" applyFont="1" applyAlignment="1"/>
    <xf numFmtId="0" fontId="0" fillId="0" borderId="86" xfId="0" applyBorder="1" applyAlignment="1"/>
    <xf numFmtId="0" fontId="0" fillId="0" borderId="87" xfId="0" applyBorder="1" applyAlignment="1"/>
    <xf numFmtId="0" fontId="0" fillId="0" borderId="88" xfId="0" applyBorder="1" applyAlignment="1"/>
    <xf numFmtId="0" fontId="5" fillId="0" borderId="0" xfId="0" applyFont="1" applyAlignment="1">
      <alignment horizontal="center"/>
    </xf>
    <xf numFmtId="0" fontId="0" fillId="0" borderId="84" xfId="0" applyBorder="1" applyAlignment="1">
      <alignment horizontal="center"/>
    </xf>
    <xf numFmtId="0" fontId="10" fillId="4" borderId="0" xfId="0" applyFont="1" applyFill="1" applyAlignment="1">
      <alignment vertical="center"/>
    </xf>
    <xf numFmtId="0" fontId="0" fillId="0" borderId="0" xfId="0" applyBorder="1">
      <alignment vertical="center"/>
    </xf>
    <xf numFmtId="0" fontId="11" fillId="0" borderId="0" xfId="0" applyFont="1">
      <alignment vertical="center"/>
    </xf>
    <xf numFmtId="0" fontId="5" fillId="0" borderId="19" xfId="1" applyNumberFormat="1" applyFont="1" applyBorder="1" applyAlignment="1">
      <alignment vertical="center" wrapText="1"/>
    </xf>
    <xf numFmtId="0" fontId="5" fillId="0" borderId="39" xfId="1" applyNumberFormat="1" applyFont="1" applyBorder="1" applyAlignment="1">
      <alignment vertical="center" wrapText="1"/>
    </xf>
    <xf numFmtId="0" fontId="0" fillId="0" borderId="0" xfId="0" applyFill="1" applyBorder="1" applyAlignment="1">
      <alignment horizontal="center" vertical="center"/>
    </xf>
    <xf numFmtId="0" fontId="0" fillId="0" borderId="0" xfId="0" applyBorder="1" applyAlignment="1">
      <alignment horizontal="center" vertical="center"/>
    </xf>
    <xf numFmtId="57" fontId="0" fillId="3" borderId="0" xfId="0" applyNumberFormat="1" applyFill="1" applyBorder="1">
      <alignment vertical="center"/>
    </xf>
    <xf numFmtId="0" fontId="0" fillId="3" borderId="0" xfId="0" applyNumberFormat="1" applyFill="1" applyBorder="1">
      <alignment vertical="center"/>
    </xf>
    <xf numFmtId="57" fontId="0" fillId="2" borderId="0" xfId="0" applyNumberFormat="1" applyFill="1" applyBorder="1">
      <alignment vertical="center"/>
    </xf>
    <xf numFmtId="0" fontId="0" fillId="2" borderId="0" xfId="0" applyNumberFormat="1" applyFill="1" applyBorder="1">
      <alignment vertical="center"/>
    </xf>
    <xf numFmtId="0" fontId="7" fillId="0" borderId="0" xfId="0" applyFont="1" applyAlignment="1">
      <alignment horizontal="center" vertical="center"/>
    </xf>
    <xf numFmtId="0" fontId="8" fillId="0" borderId="51" xfId="0" applyFont="1" applyBorder="1" applyAlignment="1">
      <alignment horizontal="center" vertical="center"/>
    </xf>
    <xf numFmtId="176" fontId="0" fillId="0" borderId="0" xfId="0" applyNumberFormat="1" applyAlignment="1"/>
    <xf numFmtId="0" fontId="0" fillId="0" borderId="0" xfId="0" applyAlignment="1" applyProtection="1"/>
    <xf numFmtId="0" fontId="5" fillId="0" borderId="95" xfId="1" applyFont="1" applyBorder="1" applyAlignment="1">
      <alignment horizontal="center" vertical="center"/>
    </xf>
    <xf numFmtId="0" fontId="5" fillId="0" borderId="15" xfId="1" applyNumberFormat="1" applyFont="1" applyBorder="1" applyAlignment="1">
      <alignment horizontal="centerContinuous" vertical="center"/>
    </xf>
    <xf numFmtId="0" fontId="5" fillId="0" borderId="96" xfId="1" applyFont="1" applyBorder="1" applyAlignment="1">
      <alignment vertical="center"/>
    </xf>
    <xf numFmtId="0" fontId="5" fillId="0" borderId="27" xfId="1" applyNumberFormat="1" applyFont="1" applyBorder="1" applyAlignment="1">
      <alignment vertical="center"/>
    </xf>
    <xf numFmtId="0" fontId="5" fillId="0" borderId="37" xfId="1" applyNumberFormat="1" applyFont="1" applyBorder="1" applyAlignment="1">
      <alignment vertical="center"/>
    </xf>
    <xf numFmtId="0" fontId="5" fillId="0" borderId="4" xfId="1" applyFont="1" applyBorder="1" applyAlignment="1">
      <alignment vertical="center"/>
    </xf>
    <xf numFmtId="0" fontId="5" fillId="0" borderId="4" xfId="1" applyNumberFormat="1" applyFont="1" applyBorder="1" applyAlignment="1">
      <alignment vertical="center"/>
    </xf>
    <xf numFmtId="0" fontId="5" fillId="0" borderId="4" xfId="1" applyNumberFormat="1" applyFont="1" applyBorder="1" applyAlignment="1">
      <alignment horizontal="center" vertical="center"/>
    </xf>
    <xf numFmtId="0" fontId="5" fillId="0" borderId="14" xfId="1" applyNumberFormat="1" applyFont="1" applyBorder="1" applyAlignment="1">
      <alignment vertical="center" shrinkToFit="1"/>
    </xf>
    <xf numFmtId="0" fontId="5" fillId="0" borderId="14" xfId="1" applyFont="1" applyBorder="1" applyAlignment="1">
      <alignment vertical="center" shrinkToFit="1"/>
    </xf>
    <xf numFmtId="0" fontId="5" fillId="0" borderId="37" xfId="1" applyFont="1" applyBorder="1" applyAlignment="1">
      <alignment vertical="center" shrinkToFit="1"/>
    </xf>
    <xf numFmtId="0" fontId="5" fillId="0" borderId="15" xfId="1" applyNumberFormat="1" applyFont="1" applyBorder="1" applyAlignment="1">
      <alignment vertical="center" shrinkToFit="1"/>
    </xf>
    <xf numFmtId="0" fontId="5" fillId="0" borderId="16" xfId="1" applyNumberFormat="1" applyFont="1" applyBorder="1" applyAlignment="1">
      <alignment vertical="center" shrinkToFit="1"/>
    </xf>
    <xf numFmtId="0" fontId="5" fillId="0" borderId="20" xfId="1" applyNumberFormat="1" applyFont="1" applyBorder="1" applyAlignment="1">
      <alignment vertical="center" shrinkToFit="1"/>
    </xf>
    <xf numFmtId="0" fontId="5" fillId="0" borderId="15" xfId="1" applyFont="1" applyBorder="1" applyAlignment="1">
      <alignment vertical="center" shrinkToFit="1"/>
    </xf>
    <xf numFmtId="0" fontId="5" fillId="0" borderId="16" xfId="1" applyFont="1" applyBorder="1" applyAlignment="1">
      <alignment vertical="center" shrinkToFit="1"/>
    </xf>
    <xf numFmtId="0" fontId="5" fillId="0" borderId="20" xfId="1" applyFont="1" applyBorder="1" applyAlignment="1">
      <alignment vertical="center" shrinkToFit="1"/>
    </xf>
    <xf numFmtId="0" fontId="5" fillId="0" borderId="0" xfId="1" applyFont="1" applyAlignment="1">
      <alignment vertical="center" shrinkToFit="1"/>
    </xf>
    <xf numFmtId="0" fontId="2" fillId="0" borderId="0" xfId="1" applyAlignment="1">
      <alignment shrinkToFit="1"/>
    </xf>
    <xf numFmtId="0" fontId="5" fillId="0" borderId="20" xfId="1" applyNumberFormat="1" applyFont="1" applyBorder="1" applyAlignment="1">
      <alignment vertical="center" wrapText="1" shrinkToFit="1"/>
    </xf>
    <xf numFmtId="0" fontId="5" fillId="0" borderId="15" xfId="1" applyNumberFormat="1" applyFont="1" applyBorder="1" applyAlignment="1">
      <alignment vertical="center" wrapText="1" shrinkToFit="1"/>
    </xf>
    <xf numFmtId="0" fontId="2" fillId="0" borderId="15" xfId="1" applyFont="1" applyBorder="1" applyAlignment="1">
      <alignment vertical="center" shrinkToFit="1"/>
    </xf>
    <xf numFmtId="0" fontId="5" fillId="0" borderId="48" xfId="1" applyNumberFormat="1" applyFont="1" applyBorder="1" applyAlignment="1">
      <alignment horizontal="center" vertical="center"/>
    </xf>
    <xf numFmtId="0" fontId="5" fillId="0" borderId="48" xfId="1" applyNumberFormat="1" applyFont="1" applyBorder="1" applyAlignment="1">
      <alignment vertical="center"/>
    </xf>
    <xf numFmtId="0" fontId="5" fillId="0" borderId="38" xfId="1" applyFont="1" applyBorder="1" applyAlignment="1">
      <alignment vertical="center" shrinkToFit="1"/>
    </xf>
    <xf numFmtId="0" fontId="5" fillId="0" borderId="40" xfId="1" applyFont="1" applyBorder="1" applyAlignment="1">
      <alignment vertical="center" shrinkToFit="1"/>
    </xf>
    <xf numFmtId="0" fontId="5" fillId="0" borderId="41" xfId="1" applyFont="1" applyBorder="1" applyAlignment="1">
      <alignment vertical="center" shrinkToFit="1"/>
    </xf>
    <xf numFmtId="0" fontId="5" fillId="0" borderId="41" xfId="1" applyNumberFormat="1" applyFont="1" applyBorder="1" applyAlignment="1">
      <alignment vertical="center" shrinkToFit="1"/>
    </xf>
    <xf numFmtId="0" fontId="5" fillId="0" borderId="34" xfId="1" applyNumberFormat="1" applyFont="1" applyBorder="1" applyAlignment="1">
      <alignment vertical="center" shrinkToFit="1"/>
    </xf>
    <xf numFmtId="0" fontId="5" fillId="0" borderId="34" xfId="1" applyFont="1" applyBorder="1" applyAlignment="1">
      <alignment vertical="center" shrinkToFit="1"/>
    </xf>
    <xf numFmtId="0" fontId="5" fillId="0" borderId="35" xfId="1" applyFont="1" applyBorder="1" applyAlignment="1">
      <alignment vertical="center" shrinkToFit="1"/>
    </xf>
    <xf numFmtId="0" fontId="0" fillId="0" borderId="0" xfId="0" applyAlignment="1">
      <alignment horizontal="center" vertical="center"/>
    </xf>
    <xf numFmtId="0" fontId="0" fillId="0" borderId="48" xfId="0" applyBorder="1" applyAlignment="1">
      <alignment horizontal="center" vertical="center"/>
    </xf>
    <xf numFmtId="0" fontId="0" fillId="0" borderId="99"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0" fillId="0" borderId="104" xfId="0" applyBorder="1" applyAlignment="1">
      <alignment horizontal="center" vertical="center"/>
    </xf>
    <xf numFmtId="0" fontId="0" fillId="0" borderId="75" xfId="0" applyBorder="1" applyAlignment="1">
      <alignment horizontal="center" vertical="center"/>
    </xf>
    <xf numFmtId="0" fontId="0" fillId="0" borderId="107" xfId="0" applyBorder="1" applyAlignment="1">
      <alignment horizontal="center" vertical="center"/>
    </xf>
    <xf numFmtId="57" fontId="0" fillId="3" borderId="62" xfId="0" applyNumberFormat="1" applyFill="1" applyBorder="1">
      <alignment vertical="center"/>
    </xf>
    <xf numFmtId="0" fontId="0" fillId="3" borderId="62" xfId="0" applyNumberFormat="1" applyFill="1" applyBorder="1">
      <alignment vertical="center"/>
    </xf>
    <xf numFmtId="57" fontId="0" fillId="2" borderId="62" xfId="0" applyNumberFormat="1" applyFill="1" applyBorder="1">
      <alignment vertical="center"/>
    </xf>
    <xf numFmtId="0" fontId="0" fillId="2" borderId="62" xfId="0" applyNumberFormat="1" applyFill="1" applyBorder="1">
      <alignment vertical="center"/>
    </xf>
    <xf numFmtId="0" fontId="10" fillId="4" borderId="61" xfId="0" applyFont="1" applyFill="1" applyBorder="1" applyAlignment="1">
      <alignment horizontal="center" vertical="center"/>
    </xf>
    <xf numFmtId="0" fontId="10" fillId="4" borderId="64" xfId="0" applyFont="1" applyFill="1" applyBorder="1" applyAlignment="1">
      <alignment horizontal="center" vertical="center"/>
    </xf>
    <xf numFmtId="0" fontId="0" fillId="0" borderId="61" xfId="0" applyBorder="1" applyAlignment="1">
      <alignment vertical="center"/>
    </xf>
    <xf numFmtId="0" fontId="0" fillId="0" borderId="62" xfId="0" applyBorder="1">
      <alignment vertical="center"/>
    </xf>
    <xf numFmtId="0" fontId="0" fillId="0" borderId="63" xfId="0" applyBorder="1">
      <alignment vertical="center"/>
    </xf>
    <xf numFmtId="0" fontId="0" fillId="0" borderId="109" xfId="0" applyBorder="1" applyAlignment="1">
      <alignment vertical="center"/>
    </xf>
    <xf numFmtId="0" fontId="0" fillId="0" borderId="60" xfId="0" applyBorder="1">
      <alignment vertical="center"/>
    </xf>
    <xf numFmtId="0" fontId="0" fillId="0" borderId="64" xfId="0" applyBorder="1" applyAlignment="1">
      <alignment vertical="center"/>
    </xf>
    <xf numFmtId="0" fontId="0" fillId="0" borderId="56" xfId="0" applyBorder="1">
      <alignment vertical="center"/>
    </xf>
    <xf numFmtId="0" fontId="0" fillId="0" borderId="65" xfId="0" applyBorder="1">
      <alignment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14" fillId="0" borderId="0" xfId="0" applyFont="1" applyProtection="1">
      <alignment vertical="center"/>
    </xf>
    <xf numFmtId="0" fontId="14" fillId="0" borderId="0" xfId="0" applyFont="1" applyAlignment="1">
      <alignment horizontal="center" vertical="center"/>
    </xf>
    <xf numFmtId="176" fontId="7" fillId="0" borderId="52" xfId="0" applyNumberFormat="1" applyFont="1" applyBorder="1" applyAlignment="1" applyProtection="1">
      <alignment horizontal="center" vertical="center"/>
      <protection locked="0"/>
    </xf>
    <xf numFmtId="176" fontId="7" fillId="0" borderId="79" xfId="0" applyNumberFormat="1" applyFont="1" applyBorder="1" applyAlignment="1" applyProtection="1">
      <alignment horizontal="center" vertical="center"/>
      <protection locked="0"/>
    </xf>
    <xf numFmtId="0" fontId="14" fillId="0" borderId="115" xfId="0" applyFont="1" applyBorder="1" applyAlignment="1" applyProtection="1">
      <alignment vertical="center" shrinkToFit="1"/>
    </xf>
    <xf numFmtId="0" fontId="16" fillId="0" borderId="116" xfId="0" applyFont="1" applyFill="1" applyBorder="1" applyAlignment="1" applyProtection="1">
      <alignment horizontal="center" vertical="center"/>
    </xf>
    <xf numFmtId="0" fontId="18" fillId="0" borderId="99" xfId="0" applyFont="1" applyBorder="1" applyAlignment="1" applyProtection="1">
      <alignment vertical="center" shrinkToFit="1"/>
    </xf>
    <xf numFmtId="0" fontId="24" fillId="0" borderId="91" xfId="0" applyFont="1" applyBorder="1" applyAlignment="1" applyProtection="1">
      <alignment horizontal="center" vertical="center" shrinkToFit="1"/>
    </xf>
    <xf numFmtId="0" fontId="17" fillId="0" borderId="93" xfId="0" applyFont="1" applyBorder="1" applyAlignment="1" applyProtection="1">
      <alignment vertical="center" shrinkToFit="1"/>
    </xf>
    <xf numFmtId="0" fontId="18" fillId="0" borderId="100" xfId="0" applyFont="1" applyBorder="1" applyAlignment="1" applyProtection="1">
      <alignment horizontal="center" vertical="center" shrinkToFit="1"/>
    </xf>
    <xf numFmtId="0" fontId="18" fillId="0" borderId="91" xfId="0" applyFont="1" applyBorder="1" applyAlignment="1" applyProtection="1">
      <alignment horizontal="center" vertical="top" shrinkToFit="1"/>
    </xf>
    <xf numFmtId="0" fontId="18" fillId="0" borderId="114" xfId="0" applyFont="1" applyBorder="1" applyAlignment="1" applyProtection="1">
      <alignment vertical="center" shrinkToFit="1"/>
    </xf>
    <xf numFmtId="0" fontId="18" fillId="0" borderId="110" xfId="0" applyFont="1" applyBorder="1" applyAlignment="1" applyProtection="1">
      <alignment horizontal="center" vertical="center" shrinkToFit="1"/>
    </xf>
    <xf numFmtId="0" fontId="18" fillId="0" borderId="55" xfId="0" applyFont="1" applyBorder="1" applyAlignment="1" applyProtection="1">
      <alignment horizontal="center" vertical="center" shrinkToFit="1"/>
    </xf>
    <xf numFmtId="0" fontId="18" fillId="0" borderId="0" xfId="0" applyFont="1" applyProtection="1">
      <alignment vertical="center"/>
    </xf>
    <xf numFmtId="0" fontId="14" fillId="0" borderId="0" xfId="0" applyFont="1" applyBorder="1" applyProtection="1">
      <alignment vertical="center"/>
    </xf>
    <xf numFmtId="0" fontId="18" fillId="0" borderId="99" xfId="0" applyFont="1" applyBorder="1" applyAlignment="1" applyProtection="1">
      <alignment horizontal="center" vertical="center"/>
    </xf>
    <xf numFmtId="0" fontId="18" fillId="0" borderId="100" xfId="0" applyFont="1" applyBorder="1" applyAlignment="1" applyProtection="1">
      <alignment horizontal="center" vertical="center"/>
    </xf>
    <xf numFmtId="0" fontId="14" fillId="0" borderId="0" xfId="0" applyFont="1" applyBorder="1" applyAlignment="1" applyProtection="1">
      <alignment vertical="center"/>
    </xf>
    <xf numFmtId="0" fontId="18" fillId="0" borderId="102" xfId="0" applyFont="1" applyBorder="1" applyAlignment="1" applyProtection="1">
      <alignment horizontal="center" vertical="center"/>
    </xf>
    <xf numFmtId="0" fontId="25" fillId="0" borderId="48" xfId="0" applyFont="1" applyBorder="1" applyAlignment="1" applyProtection="1">
      <alignment horizontal="center" vertical="center"/>
    </xf>
    <xf numFmtId="58" fontId="14" fillId="0" borderId="0" xfId="0" applyNumberFormat="1" applyFont="1" applyBorder="1" applyAlignment="1" applyProtection="1">
      <alignment vertical="center" shrinkToFit="1"/>
    </xf>
    <xf numFmtId="0" fontId="18" fillId="0" borderId="104" xfId="0" applyFont="1" applyBorder="1" applyAlignment="1" applyProtection="1">
      <alignment horizontal="center" vertical="center"/>
    </xf>
    <xf numFmtId="0" fontId="25" fillId="0" borderId="57" xfId="0" applyFont="1" applyBorder="1" applyAlignment="1" applyProtection="1">
      <alignment horizontal="center" vertical="center"/>
    </xf>
    <xf numFmtId="0" fontId="18" fillId="0" borderId="75" xfId="0" applyFont="1" applyBorder="1" applyAlignment="1" applyProtection="1">
      <alignment horizontal="center" vertical="center"/>
    </xf>
    <xf numFmtId="0" fontId="25" fillId="0" borderId="51" xfId="0" applyFont="1" applyBorder="1" applyAlignment="1" applyProtection="1">
      <alignment horizontal="center" vertical="center"/>
    </xf>
    <xf numFmtId="0" fontId="18" fillId="0" borderId="107" xfId="0" applyFont="1" applyBorder="1" applyAlignment="1" applyProtection="1">
      <alignment horizontal="center" vertical="center"/>
    </xf>
    <xf numFmtId="0" fontId="25" fillId="0" borderId="55" xfId="0" applyFont="1" applyBorder="1" applyAlignment="1" applyProtection="1">
      <alignment horizontal="center" vertical="center"/>
    </xf>
    <xf numFmtId="0" fontId="14" fillId="0" borderId="0" xfId="0" applyFont="1" applyAlignment="1" applyProtection="1">
      <alignment horizontal="center" vertical="center"/>
    </xf>
    <xf numFmtId="0" fontId="18" fillId="0" borderId="0" xfId="0" applyFont="1" applyAlignment="1" applyProtection="1">
      <alignment horizontal="left" vertical="center"/>
    </xf>
    <xf numFmtId="0" fontId="18" fillId="0" borderId="101" xfId="0" applyFont="1" applyBorder="1" applyAlignment="1" applyProtection="1">
      <alignment horizontal="center" vertical="center"/>
    </xf>
    <xf numFmtId="58" fontId="26" fillId="0" borderId="103" xfId="0" applyNumberFormat="1" applyFont="1" applyBorder="1" applyAlignment="1" applyProtection="1">
      <alignment horizontal="left" vertical="center" wrapText="1" shrinkToFit="1"/>
    </xf>
    <xf numFmtId="58" fontId="26" fillId="0" borderId="105" xfId="0" applyNumberFormat="1" applyFont="1" applyBorder="1" applyAlignment="1" applyProtection="1">
      <alignment horizontal="left" vertical="center" wrapText="1" shrinkToFit="1"/>
    </xf>
    <xf numFmtId="58" fontId="26" fillId="0" borderId="106" xfId="0" applyNumberFormat="1" applyFont="1" applyBorder="1" applyAlignment="1" applyProtection="1">
      <alignment horizontal="left" vertical="center" wrapText="1" shrinkToFit="1"/>
    </xf>
    <xf numFmtId="0" fontId="25" fillId="0" borderId="110" xfId="0" applyFont="1" applyBorder="1" applyAlignment="1" applyProtection="1">
      <alignment horizontal="center" vertical="center"/>
    </xf>
    <xf numFmtId="58" fontId="26" fillId="0" borderId="108" xfId="0" applyNumberFormat="1" applyFont="1" applyBorder="1" applyAlignment="1" applyProtection="1">
      <alignment horizontal="left" vertical="center" wrapText="1" shrinkToFit="1"/>
    </xf>
    <xf numFmtId="0" fontId="18" fillId="0" borderId="0" xfId="0" applyFont="1" applyAlignment="1" applyProtection="1">
      <alignment horizontal="center" vertical="center"/>
    </xf>
    <xf numFmtId="0" fontId="28" fillId="0" borderId="116" xfId="0" applyFont="1" applyFill="1" applyBorder="1" applyAlignment="1" applyProtection="1">
      <alignment horizontal="center" vertical="center"/>
    </xf>
    <xf numFmtId="0" fontId="16" fillId="0" borderId="48" xfId="0" applyFont="1" applyBorder="1" applyAlignment="1" applyProtection="1">
      <alignment horizontal="center" vertical="center"/>
    </xf>
    <xf numFmtId="58" fontId="14" fillId="0" borderId="103" xfId="0" applyNumberFormat="1" applyFont="1" applyBorder="1" applyAlignment="1" applyProtection="1">
      <alignment horizontal="left" vertical="center" wrapText="1" shrinkToFit="1"/>
    </xf>
    <xf numFmtId="0" fontId="16" fillId="0" borderId="57" xfId="0" applyFont="1" applyBorder="1" applyAlignment="1" applyProtection="1">
      <alignment horizontal="center" vertical="center"/>
    </xf>
    <xf numFmtId="58" fontId="14" fillId="0" borderId="105" xfId="0" applyNumberFormat="1" applyFont="1" applyBorder="1" applyAlignment="1" applyProtection="1">
      <alignment horizontal="left" vertical="center" wrapText="1" shrinkToFit="1"/>
    </xf>
    <xf numFmtId="0" fontId="16" fillId="0" borderId="51" xfId="0" applyFont="1" applyBorder="1" applyAlignment="1" applyProtection="1">
      <alignment horizontal="center" vertical="center"/>
    </xf>
    <xf numFmtId="58" fontId="14" fillId="0" borderId="106" xfId="0" applyNumberFormat="1" applyFont="1" applyBorder="1" applyAlignment="1" applyProtection="1">
      <alignment horizontal="left" vertical="center" wrapText="1" shrinkToFit="1"/>
    </xf>
    <xf numFmtId="0" fontId="16" fillId="0" borderId="110" xfId="0" applyFont="1" applyBorder="1" applyAlignment="1" applyProtection="1">
      <alignment horizontal="center" vertical="center"/>
    </xf>
    <xf numFmtId="58" fontId="14" fillId="0" borderId="108" xfId="0" applyNumberFormat="1" applyFont="1" applyBorder="1" applyAlignment="1" applyProtection="1">
      <alignment horizontal="left" vertical="center" wrapText="1" shrinkToFit="1"/>
    </xf>
    <xf numFmtId="0" fontId="0" fillId="0" borderId="115" xfId="0" applyBorder="1" applyAlignment="1" applyProtection="1">
      <alignment vertical="center" shrinkToFit="1"/>
    </xf>
    <xf numFmtId="0" fontId="0" fillId="0" borderId="0" xfId="0" applyProtection="1">
      <alignment vertical="center"/>
    </xf>
    <xf numFmtId="0" fontId="6" fillId="0" borderId="116" xfId="0" applyFont="1" applyFill="1" applyBorder="1" applyAlignment="1" applyProtection="1">
      <alignment horizontal="center" vertical="center"/>
    </xf>
    <xf numFmtId="0" fontId="11" fillId="0" borderId="99" xfId="0" applyFont="1" applyBorder="1" applyAlignment="1" applyProtection="1">
      <alignment vertical="center" shrinkToFit="1"/>
    </xf>
    <xf numFmtId="0" fontId="23" fillId="0" borderId="91" xfId="0" applyFont="1" applyBorder="1" applyAlignment="1" applyProtection="1">
      <alignment horizontal="center" vertical="center" shrinkToFit="1"/>
    </xf>
    <xf numFmtId="0" fontId="12" fillId="0" borderId="93" xfId="0" applyFont="1" applyBorder="1" applyAlignment="1" applyProtection="1">
      <alignment vertical="center" wrapText="1" shrinkToFit="1"/>
    </xf>
    <xf numFmtId="0" fontId="22" fillId="0" borderId="100" xfId="0" applyFont="1" applyBorder="1" applyAlignment="1" applyProtection="1">
      <alignment horizontal="center" vertical="center" shrinkToFit="1"/>
    </xf>
    <xf numFmtId="0" fontId="22" fillId="0" borderId="91" xfId="0" applyFont="1" applyBorder="1" applyAlignment="1" applyProtection="1">
      <alignment horizontal="center" vertical="top" shrinkToFit="1"/>
    </xf>
    <xf numFmtId="0" fontId="22" fillId="0" borderId="114" xfId="0" applyFont="1" applyBorder="1" applyAlignment="1" applyProtection="1">
      <alignment vertical="center" shrinkToFit="1"/>
    </xf>
    <xf numFmtId="0" fontId="22" fillId="0" borderId="110" xfId="0" applyFont="1" applyBorder="1" applyAlignment="1" applyProtection="1">
      <alignment horizontal="center" vertical="center" shrinkToFit="1"/>
    </xf>
    <xf numFmtId="0" fontId="22" fillId="0" borderId="55" xfId="0" applyFont="1" applyBorder="1" applyAlignment="1" applyProtection="1">
      <alignment horizontal="center" vertical="center" shrinkToFit="1"/>
    </xf>
    <xf numFmtId="0" fontId="0" fillId="0" borderId="0" xfId="0" applyBorder="1" applyProtection="1">
      <alignment vertical="center"/>
    </xf>
    <xf numFmtId="0" fontId="0" fillId="0" borderId="0" xfId="0" applyBorder="1" applyAlignment="1" applyProtection="1">
      <alignment vertical="center"/>
    </xf>
    <xf numFmtId="0" fontId="6" fillId="0" borderId="48" xfId="0" applyFont="1" applyBorder="1" applyAlignment="1" applyProtection="1">
      <alignment horizontal="center" vertical="center"/>
    </xf>
    <xf numFmtId="58" fontId="0" fillId="0" borderId="0" xfId="0" applyNumberFormat="1" applyBorder="1" applyAlignment="1" applyProtection="1">
      <alignment vertical="center" shrinkToFit="1"/>
    </xf>
    <xf numFmtId="0" fontId="6" fillId="0" borderId="55" xfId="0" applyFont="1" applyBorder="1" applyAlignment="1" applyProtection="1">
      <alignment horizontal="center" vertical="center"/>
    </xf>
    <xf numFmtId="0" fontId="0" fillId="0" borderId="0" xfId="0" applyAlignment="1" applyProtection="1">
      <alignment horizontal="center" vertical="center"/>
    </xf>
    <xf numFmtId="58" fontId="6" fillId="0" borderId="103" xfId="0" applyNumberFormat="1" applyFont="1" applyBorder="1" applyAlignment="1" applyProtection="1">
      <alignment horizontal="left" vertical="center" wrapText="1" shrinkToFit="1"/>
    </xf>
    <xf numFmtId="0" fontId="6" fillId="0" borderId="51" xfId="0" applyFont="1" applyBorder="1" applyAlignment="1" applyProtection="1">
      <alignment horizontal="center" vertical="center"/>
    </xf>
    <xf numFmtId="58" fontId="6" fillId="0" borderId="106" xfId="0" applyNumberFormat="1" applyFont="1" applyBorder="1" applyAlignment="1" applyProtection="1">
      <alignment horizontal="left" vertical="center" wrapText="1" shrinkToFit="1"/>
    </xf>
    <xf numFmtId="58" fontId="6" fillId="0" borderId="108" xfId="0" applyNumberFormat="1" applyFont="1" applyBorder="1" applyAlignment="1" applyProtection="1">
      <alignment horizontal="left" vertical="center" wrapText="1" shrinkToFit="1"/>
    </xf>
    <xf numFmtId="0" fontId="11" fillId="0" borderId="0" xfId="0" applyFont="1" applyProtection="1">
      <alignment vertical="center"/>
    </xf>
    <xf numFmtId="0" fontId="0" fillId="3" borderId="48" xfId="0" applyFill="1" applyBorder="1" applyAlignment="1" applyProtection="1">
      <alignment horizontal="center" vertical="center"/>
      <protection locked="0"/>
    </xf>
    <xf numFmtId="57" fontId="0" fillId="3" borderId="103" xfId="0" applyNumberFormat="1" applyFill="1" applyBorder="1" applyAlignment="1" applyProtection="1">
      <alignment horizontal="center" vertical="center"/>
      <protection locked="0"/>
    </xf>
    <xf numFmtId="0" fontId="0" fillId="3" borderId="57" xfId="0" applyFill="1" applyBorder="1" applyAlignment="1" applyProtection="1">
      <alignment horizontal="center" vertical="center"/>
      <protection locked="0"/>
    </xf>
    <xf numFmtId="57" fontId="0" fillId="3" borderId="105" xfId="0" applyNumberFormat="1" applyFill="1" applyBorder="1" applyAlignment="1" applyProtection="1">
      <alignment horizontal="center" vertical="center"/>
      <protection locked="0"/>
    </xf>
    <xf numFmtId="0" fontId="0" fillId="3" borderId="51" xfId="0" applyFill="1" applyBorder="1" applyAlignment="1" applyProtection="1">
      <alignment horizontal="center" vertical="center"/>
      <protection locked="0"/>
    </xf>
    <xf numFmtId="57" fontId="0" fillId="3" borderId="106" xfId="0" applyNumberFormat="1" applyFill="1" applyBorder="1" applyAlignment="1" applyProtection="1">
      <alignment horizontal="center" vertical="center"/>
      <protection locked="0"/>
    </xf>
    <xf numFmtId="0" fontId="0" fillId="3" borderId="55" xfId="0" applyFill="1" applyBorder="1" applyAlignment="1" applyProtection="1">
      <alignment horizontal="center" vertical="center"/>
      <protection locked="0"/>
    </xf>
    <xf numFmtId="57" fontId="0" fillId="3" borderId="108" xfId="0" applyNumberFormat="1" applyFill="1" applyBorder="1" applyAlignment="1" applyProtection="1">
      <alignment horizontal="center" vertical="center"/>
      <protection locked="0"/>
    </xf>
    <xf numFmtId="0" fontId="0" fillId="2" borderId="48" xfId="0" applyFill="1" applyBorder="1" applyAlignment="1" applyProtection="1">
      <alignment horizontal="center" vertical="center"/>
      <protection locked="0"/>
    </xf>
    <xf numFmtId="57" fontId="0" fillId="2" borderId="103" xfId="0" applyNumberFormat="1" applyFill="1" applyBorder="1" applyAlignment="1" applyProtection="1">
      <alignment horizontal="center" vertical="center"/>
      <protection locked="0"/>
    </xf>
    <xf numFmtId="0" fontId="0" fillId="2" borderId="57" xfId="0" applyFill="1" applyBorder="1" applyAlignment="1" applyProtection="1">
      <alignment horizontal="center" vertical="center"/>
      <protection locked="0"/>
    </xf>
    <xf numFmtId="57" fontId="0" fillId="2" borderId="105" xfId="0" applyNumberFormat="1" applyFill="1" applyBorder="1" applyAlignment="1" applyProtection="1">
      <alignment horizontal="center" vertical="center"/>
      <protection locked="0"/>
    </xf>
    <xf numFmtId="0" fontId="0" fillId="2" borderId="51" xfId="0" applyFill="1" applyBorder="1" applyAlignment="1" applyProtection="1">
      <alignment horizontal="center" vertical="center"/>
      <protection locked="0"/>
    </xf>
    <xf numFmtId="57" fontId="0" fillId="2" borderId="106" xfId="0" applyNumberFormat="1" applyFill="1" applyBorder="1" applyAlignment="1" applyProtection="1">
      <alignment horizontal="center" vertical="center"/>
      <protection locked="0"/>
    </xf>
    <xf numFmtId="0" fontId="0" fillId="2" borderId="55" xfId="0" applyFill="1" applyBorder="1" applyAlignment="1" applyProtection="1">
      <alignment horizontal="center" vertical="center"/>
      <protection locked="0"/>
    </xf>
    <xf numFmtId="57" fontId="0" fillId="2" borderId="108" xfId="0" applyNumberFormat="1" applyFill="1" applyBorder="1" applyAlignment="1" applyProtection="1">
      <alignment horizontal="center" vertical="center"/>
      <protection locked="0"/>
    </xf>
    <xf numFmtId="57" fontId="0" fillId="3" borderId="48" xfId="0" applyNumberFormat="1" applyFill="1" applyBorder="1" applyAlignment="1" applyProtection="1">
      <alignment horizontal="center" vertical="center"/>
      <protection locked="0"/>
    </xf>
    <xf numFmtId="57" fontId="0" fillId="3" borderId="0" xfId="0" applyNumberFormat="1" applyFill="1" applyBorder="1" applyProtection="1">
      <alignment vertical="center"/>
      <protection locked="0"/>
    </xf>
    <xf numFmtId="0" fontId="0" fillId="3" borderId="0" xfId="0" applyNumberFormat="1" applyFill="1" applyBorder="1" applyProtection="1">
      <alignment vertical="center"/>
      <protection locked="0"/>
    </xf>
    <xf numFmtId="57" fontId="0" fillId="3" borderId="57" xfId="0" applyNumberFormat="1" applyFill="1" applyBorder="1" applyAlignment="1" applyProtection="1">
      <alignment horizontal="center" vertical="center"/>
      <protection locked="0"/>
    </xf>
    <xf numFmtId="57" fontId="0" fillId="3" borderId="51" xfId="0" applyNumberFormat="1" applyFill="1" applyBorder="1" applyAlignment="1" applyProtection="1">
      <alignment horizontal="center" vertical="center"/>
      <protection locked="0"/>
    </xf>
    <xf numFmtId="57" fontId="0" fillId="3" borderId="55" xfId="0" applyNumberFormat="1" applyFill="1" applyBorder="1" applyAlignment="1" applyProtection="1">
      <alignment horizontal="center" vertical="center"/>
      <protection locked="0"/>
    </xf>
    <xf numFmtId="57" fontId="0" fillId="3" borderId="56" xfId="0" applyNumberFormat="1" applyFill="1" applyBorder="1" applyProtection="1">
      <alignment vertical="center"/>
      <protection locked="0"/>
    </xf>
    <xf numFmtId="0" fontId="0" fillId="3" borderId="56" xfId="0" applyNumberFormat="1" applyFill="1" applyBorder="1" applyProtection="1">
      <alignment vertical="center"/>
      <protection locked="0"/>
    </xf>
    <xf numFmtId="57" fontId="0" fillId="2" borderId="48" xfId="0" applyNumberFormat="1" applyFill="1" applyBorder="1" applyAlignment="1" applyProtection="1">
      <alignment horizontal="center" vertical="center"/>
      <protection locked="0"/>
    </xf>
    <xf numFmtId="57" fontId="0" fillId="2" borderId="0" xfId="0" applyNumberFormat="1" applyFill="1" applyBorder="1" applyProtection="1">
      <alignment vertical="center"/>
      <protection locked="0"/>
    </xf>
    <xf numFmtId="0" fontId="0" fillId="2" borderId="0" xfId="0" applyNumberFormat="1" applyFill="1" applyBorder="1" applyProtection="1">
      <alignment vertical="center"/>
      <protection locked="0"/>
    </xf>
    <xf numFmtId="57" fontId="0" fillId="2" borderId="57" xfId="0" applyNumberFormat="1" applyFill="1" applyBorder="1" applyAlignment="1" applyProtection="1">
      <alignment horizontal="center" vertical="center"/>
      <protection locked="0"/>
    </xf>
    <xf numFmtId="57" fontId="0" fillId="2" borderId="51" xfId="0" applyNumberFormat="1" applyFill="1" applyBorder="1" applyAlignment="1" applyProtection="1">
      <alignment horizontal="center" vertical="center"/>
      <protection locked="0"/>
    </xf>
    <xf numFmtId="57" fontId="0" fillId="2" borderId="55" xfId="0" applyNumberFormat="1" applyFill="1" applyBorder="1" applyAlignment="1" applyProtection="1">
      <alignment horizontal="center" vertical="center"/>
      <protection locked="0"/>
    </xf>
    <xf numFmtId="57" fontId="0" fillId="2" borderId="56" xfId="0" applyNumberFormat="1" applyFill="1" applyBorder="1" applyProtection="1">
      <alignment vertical="center"/>
      <protection locked="0"/>
    </xf>
    <xf numFmtId="0" fontId="0" fillId="2" borderId="56" xfId="0" applyNumberFormat="1" applyFill="1" applyBorder="1" applyProtection="1">
      <alignment vertical="center"/>
      <protection locked="0"/>
    </xf>
    <xf numFmtId="0" fontId="0" fillId="0" borderId="97" xfId="0" applyFill="1" applyBorder="1" applyAlignment="1" applyProtection="1">
      <alignment horizontal="center" vertical="center"/>
    </xf>
    <xf numFmtId="0" fontId="0" fillId="0" borderId="48" xfId="0" applyFill="1" applyBorder="1" applyAlignment="1">
      <alignment horizontal="center" vertical="center"/>
    </xf>
    <xf numFmtId="0" fontId="0" fillId="3" borderId="66" xfId="0" applyFill="1" applyBorder="1" applyAlignment="1" applyProtection="1">
      <alignment horizontal="center" vertical="center"/>
      <protection locked="0"/>
    </xf>
    <xf numFmtId="0" fontId="0" fillId="3" borderId="98" xfId="0" applyFill="1" applyBorder="1" applyAlignment="1" applyProtection="1">
      <alignment horizontal="center" vertical="center"/>
      <protection locked="0"/>
    </xf>
    <xf numFmtId="0" fontId="0" fillId="2" borderId="66" xfId="0" applyFill="1" applyBorder="1" applyAlignment="1" applyProtection="1">
      <alignment horizontal="center" vertical="center"/>
      <protection locked="0"/>
    </xf>
    <xf numFmtId="0" fontId="0" fillId="2" borderId="98" xfId="0" applyFill="1" applyBorder="1" applyAlignment="1" applyProtection="1">
      <alignment horizontal="center" vertical="center"/>
      <protection locked="0"/>
    </xf>
    <xf numFmtId="0" fontId="11" fillId="5" borderId="102" xfId="0" applyFont="1" applyFill="1" applyBorder="1" applyAlignment="1" applyProtection="1">
      <alignment horizontal="center" vertical="center"/>
      <protection locked="0"/>
    </xf>
    <xf numFmtId="0" fontId="11" fillId="5" borderId="107" xfId="0" applyFont="1" applyFill="1" applyBorder="1" applyAlignment="1" applyProtection="1">
      <alignment horizontal="center" vertical="center"/>
      <protection locked="0"/>
    </xf>
    <xf numFmtId="0" fontId="11" fillId="0" borderId="48" xfId="0" applyFont="1" applyBorder="1" applyAlignment="1">
      <alignment horizontal="center" vertical="center"/>
    </xf>
    <xf numFmtId="0" fontId="11" fillId="0" borderId="103" xfId="0" applyFont="1" applyBorder="1" applyAlignment="1">
      <alignment horizontal="center" vertical="center"/>
    </xf>
    <xf numFmtId="0" fontId="11" fillId="0" borderId="55" xfId="0" applyFont="1" applyBorder="1" applyAlignment="1">
      <alignment horizontal="center" vertical="center"/>
    </xf>
    <xf numFmtId="0" fontId="11" fillId="0" borderId="108" xfId="0" applyFont="1"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10" fillId="4" borderId="0" xfId="0" applyFont="1" applyFill="1" applyAlignment="1">
      <alignment horizontal="center" vertical="center"/>
    </xf>
    <xf numFmtId="0" fontId="0" fillId="0" borderId="99" xfId="0" applyBorder="1" applyAlignment="1">
      <alignment horizontal="center" vertical="center"/>
    </xf>
    <xf numFmtId="0" fontId="11" fillId="5" borderId="48" xfId="0" applyFont="1" applyFill="1" applyBorder="1" applyAlignment="1" applyProtection="1">
      <alignment horizontal="center" vertical="center"/>
      <protection locked="0"/>
    </xf>
    <xf numFmtId="0" fontId="11" fillId="5" borderId="55" xfId="0" applyFont="1" applyFill="1" applyBorder="1" applyAlignment="1" applyProtection="1">
      <alignment horizontal="center" vertical="center"/>
      <protection locked="0"/>
    </xf>
    <xf numFmtId="0" fontId="11" fillId="5" borderId="103" xfId="0" applyFont="1" applyFill="1" applyBorder="1" applyAlignment="1" applyProtection="1">
      <alignment horizontal="center" vertical="center"/>
      <protection locked="0"/>
    </xf>
    <xf numFmtId="0" fontId="11" fillId="5" borderId="108" xfId="0" applyFont="1" applyFill="1" applyBorder="1" applyAlignment="1" applyProtection="1">
      <alignment horizontal="center" vertical="center"/>
      <protection locked="0"/>
    </xf>
    <xf numFmtId="0" fontId="18" fillId="0" borderId="0" xfId="0" applyFont="1" applyAlignment="1" applyProtection="1">
      <alignment horizontal="center" vertical="center"/>
    </xf>
    <xf numFmtId="0" fontId="19" fillId="0" borderId="0" xfId="0" applyFont="1" applyAlignment="1" applyProtection="1">
      <alignment horizontal="center" vertical="center"/>
    </xf>
    <xf numFmtId="0" fontId="29" fillId="0" borderId="0" xfId="0" applyFont="1" applyAlignment="1" applyProtection="1">
      <alignment horizontal="center" vertical="center"/>
    </xf>
    <xf numFmtId="0" fontId="25" fillId="0" borderId="62" xfId="0" applyFont="1" applyBorder="1" applyAlignment="1" applyProtection="1">
      <alignment horizontal="center" shrinkToFit="1"/>
    </xf>
    <xf numFmtId="0" fontId="25" fillId="0" borderId="63" xfId="0" applyFont="1" applyBorder="1" applyAlignment="1" applyProtection="1">
      <alignment horizontal="center" shrinkToFit="1"/>
    </xf>
    <xf numFmtId="0" fontId="24" fillId="0" borderId="94" xfId="0" applyFont="1" applyBorder="1" applyAlignment="1" applyProtection="1">
      <alignment horizontal="center" vertical="center" shrinkToFit="1"/>
    </xf>
    <xf numFmtId="0" fontId="24" fillId="0" borderId="80" xfId="0" applyFont="1" applyBorder="1" applyAlignment="1" applyProtection="1">
      <alignment horizontal="center" vertical="center" shrinkToFit="1"/>
    </xf>
    <xf numFmtId="0" fontId="24" fillId="0" borderId="79" xfId="0" applyFont="1" applyBorder="1" applyAlignment="1" applyProtection="1">
      <alignment horizontal="center" vertical="center" shrinkToFit="1"/>
    </xf>
    <xf numFmtId="0" fontId="24" fillId="0" borderId="78" xfId="0" applyFont="1" applyBorder="1" applyAlignment="1" applyProtection="1">
      <alignment horizontal="center" vertical="center" shrinkToFit="1"/>
    </xf>
    <xf numFmtId="0" fontId="18" fillId="0" borderId="91" xfId="0" applyFont="1" applyBorder="1" applyAlignment="1" applyProtection="1">
      <alignment horizontal="center" vertical="center"/>
    </xf>
    <xf numFmtId="0" fontId="18" fillId="0" borderId="92" xfId="0" applyFont="1" applyBorder="1" applyAlignment="1" applyProtection="1">
      <alignment horizontal="center" vertical="center"/>
    </xf>
    <xf numFmtId="0" fontId="18" fillId="0" borderId="93" xfId="0" applyFont="1" applyBorder="1" applyAlignment="1" applyProtection="1">
      <alignment horizontal="center" vertical="center"/>
    </xf>
    <xf numFmtId="0" fontId="25" fillId="0" borderId="48" xfId="0" applyFont="1" applyBorder="1" applyAlignment="1" applyProtection="1">
      <alignment horizontal="center" vertical="center"/>
    </xf>
    <xf numFmtId="0" fontId="25" fillId="0" borderId="55" xfId="0" applyFont="1" applyBorder="1" applyAlignment="1" applyProtection="1">
      <alignment horizontal="left" vertical="center" wrapText="1"/>
    </xf>
    <xf numFmtId="0" fontId="25" fillId="0" borderId="108" xfId="0" applyFont="1" applyBorder="1" applyAlignment="1" applyProtection="1">
      <alignment horizontal="left" vertical="center" wrapText="1"/>
    </xf>
    <xf numFmtId="58" fontId="25" fillId="0" borderId="50" xfId="0" applyNumberFormat="1" applyFont="1" applyBorder="1" applyAlignment="1" applyProtection="1">
      <alignment horizontal="center" vertical="center" shrinkToFit="1"/>
    </xf>
    <xf numFmtId="58" fontId="25" fillId="0" borderId="10" xfId="0" applyNumberFormat="1" applyFont="1" applyBorder="1" applyAlignment="1" applyProtection="1">
      <alignment horizontal="center" vertical="center" shrinkToFit="1"/>
    </xf>
    <xf numFmtId="58" fontId="25" fillId="0" borderId="49" xfId="0" applyNumberFormat="1" applyFont="1" applyBorder="1" applyAlignment="1" applyProtection="1">
      <alignment horizontal="center" vertical="center" shrinkToFit="1"/>
    </xf>
    <xf numFmtId="58" fontId="25" fillId="0" borderId="79" xfId="0" applyNumberFormat="1" applyFont="1" applyBorder="1" applyAlignment="1" applyProtection="1">
      <alignment horizontal="center" vertical="center" shrinkToFit="1"/>
    </xf>
    <xf numFmtId="58" fontId="25" fillId="0" borderId="94" xfId="0" applyNumberFormat="1" applyFont="1" applyBorder="1" applyAlignment="1" applyProtection="1">
      <alignment horizontal="center" vertical="center" shrinkToFit="1"/>
    </xf>
    <xf numFmtId="58" fontId="25" fillId="0" borderId="78" xfId="0" applyNumberFormat="1" applyFont="1" applyBorder="1" applyAlignment="1" applyProtection="1">
      <alignment horizontal="center" vertical="center" shrinkToFit="1"/>
    </xf>
    <xf numFmtId="58" fontId="25" fillId="0" borderId="52" xfId="0" applyNumberFormat="1" applyFont="1" applyBorder="1" applyAlignment="1" applyProtection="1">
      <alignment horizontal="center" vertical="center" shrinkToFit="1"/>
    </xf>
    <xf numFmtId="58" fontId="25" fillId="0" borderId="53" xfId="0" applyNumberFormat="1" applyFont="1" applyBorder="1" applyAlignment="1" applyProtection="1">
      <alignment horizontal="center" vertical="center" shrinkToFit="1"/>
    </xf>
    <xf numFmtId="58" fontId="25" fillId="0" borderId="54" xfId="0" applyNumberFormat="1" applyFont="1" applyBorder="1" applyAlignment="1" applyProtection="1">
      <alignment horizontal="center" vertical="center" shrinkToFit="1"/>
    </xf>
    <xf numFmtId="0" fontId="14" fillId="0" borderId="0" xfId="0" applyFont="1" applyAlignment="1">
      <alignment horizontal="center" vertical="center"/>
    </xf>
    <xf numFmtId="0" fontId="29" fillId="0" borderId="0" xfId="0" applyFont="1" applyAlignment="1" applyProtection="1">
      <alignment horizontal="center" vertical="center" shrinkToFit="1"/>
    </xf>
    <xf numFmtId="0" fontId="25" fillId="0" borderId="110" xfId="0" applyFont="1" applyBorder="1" applyAlignment="1" applyProtection="1">
      <alignment horizontal="center" vertical="center" shrinkToFit="1"/>
    </xf>
    <xf numFmtId="58" fontId="25" fillId="0" borderId="111" xfId="0" applyNumberFormat="1" applyFont="1" applyBorder="1" applyAlignment="1" applyProtection="1">
      <alignment horizontal="center" vertical="center" shrinkToFit="1"/>
    </xf>
    <xf numFmtId="58" fontId="25" fillId="0" borderId="56" xfId="0" applyNumberFormat="1" applyFont="1" applyBorder="1" applyAlignment="1" applyProtection="1">
      <alignment horizontal="center" vertical="center" shrinkToFit="1"/>
    </xf>
    <xf numFmtId="58" fontId="25" fillId="0" borderId="112" xfId="0" applyNumberFormat="1" applyFont="1" applyBorder="1" applyAlignment="1" applyProtection="1">
      <alignment horizontal="center" vertical="center" shrinkToFit="1"/>
    </xf>
    <xf numFmtId="0" fontId="18" fillId="0" borderId="100" xfId="0" applyFont="1" applyBorder="1" applyAlignment="1" applyProtection="1">
      <alignment horizontal="center" vertical="center"/>
    </xf>
    <xf numFmtId="0" fontId="18" fillId="0" borderId="101" xfId="0" applyFont="1" applyBorder="1" applyAlignment="1" applyProtection="1">
      <alignment horizontal="center" vertical="center"/>
    </xf>
    <xf numFmtId="0" fontId="25" fillId="0" borderId="48" xfId="0" applyFont="1" applyBorder="1" applyAlignment="1" applyProtection="1">
      <alignment horizontal="left" vertical="center" wrapText="1"/>
    </xf>
    <xf numFmtId="0" fontId="25" fillId="0" borderId="103" xfId="0" applyFont="1" applyBorder="1" applyAlignment="1" applyProtection="1">
      <alignment horizontal="left" vertical="center" wrapText="1"/>
    </xf>
    <xf numFmtId="0" fontId="25" fillId="0" borderId="57" xfId="0" applyFont="1" applyBorder="1" applyAlignment="1" applyProtection="1">
      <alignment horizontal="left" vertical="center" wrapText="1"/>
    </xf>
    <xf numFmtId="0" fontId="25" fillId="0" borderId="105" xfId="0" applyFont="1" applyBorder="1" applyAlignment="1" applyProtection="1">
      <alignment horizontal="left" vertical="center" wrapText="1"/>
    </xf>
    <xf numFmtId="0" fontId="25" fillId="0" borderId="57" xfId="0" applyFont="1" applyBorder="1" applyAlignment="1" applyProtection="1">
      <alignment horizontal="center" vertical="center"/>
    </xf>
    <xf numFmtId="0" fontId="25" fillId="0" borderId="51" xfId="0" applyFont="1" applyBorder="1" applyAlignment="1" applyProtection="1">
      <alignment horizontal="center" vertical="center"/>
    </xf>
    <xf numFmtId="58" fontId="25" fillId="0" borderId="58" xfId="0" applyNumberFormat="1" applyFont="1" applyBorder="1" applyAlignment="1" applyProtection="1">
      <alignment horizontal="center" vertical="center" shrinkToFit="1"/>
    </xf>
    <xf numFmtId="58" fontId="25" fillId="0" borderId="89" xfId="0" applyNumberFormat="1" applyFont="1" applyBorder="1" applyAlignment="1" applyProtection="1">
      <alignment horizontal="center" vertical="center" shrinkToFit="1"/>
    </xf>
    <xf numFmtId="58" fontId="25" fillId="0" borderId="59" xfId="0" applyNumberFormat="1" applyFont="1" applyBorder="1" applyAlignment="1" applyProtection="1">
      <alignment horizontal="center" vertical="center" shrinkToFit="1"/>
    </xf>
    <xf numFmtId="0" fontId="25" fillId="0" borderId="110" xfId="0" applyFont="1" applyBorder="1" applyAlignment="1" applyProtection="1">
      <alignment horizontal="center" vertical="center"/>
    </xf>
    <xf numFmtId="0" fontId="25" fillId="0" borderId="51" xfId="0" applyFont="1" applyBorder="1" applyAlignment="1" applyProtection="1">
      <alignment horizontal="left" vertical="center" wrapText="1"/>
    </xf>
    <xf numFmtId="0" fontId="25" fillId="0" borderId="106" xfId="0" applyFont="1" applyBorder="1" applyAlignment="1" applyProtection="1">
      <alignment horizontal="left" vertical="center" wrapText="1"/>
    </xf>
    <xf numFmtId="0" fontId="24" fillId="0" borderId="62" xfId="0" applyFont="1" applyBorder="1" applyAlignment="1" applyProtection="1">
      <alignment horizontal="center" vertical="top" shrinkToFit="1"/>
    </xf>
    <xf numFmtId="177" fontId="18" fillId="0" borderId="0" xfId="0" applyNumberFormat="1" applyFont="1" applyAlignment="1" applyProtection="1">
      <alignment horizontal="center" vertical="center"/>
    </xf>
    <xf numFmtId="0" fontId="18" fillId="0" borderId="0" xfId="0" applyFont="1" applyAlignment="1" applyProtection="1">
      <alignment horizontal="left" vertical="center" wrapText="1"/>
    </xf>
    <xf numFmtId="0" fontId="19" fillId="0" borderId="61" xfId="0" applyFont="1" applyBorder="1" applyAlignment="1" applyProtection="1">
      <alignment horizontal="center" vertical="center"/>
    </xf>
    <xf numFmtId="0" fontId="19" fillId="0" borderId="63" xfId="0" applyFont="1" applyBorder="1" applyAlignment="1" applyProtection="1">
      <alignment horizontal="center" vertical="center"/>
    </xf>
    <xf numFmtId="0" fontId="19" fillId="0" borderId="64" xfId="0" applyFont="1" applyBorder="1" applyAlignment="1" applyProtection="1">
      <alignment horizontal="center" vertical="center"/>
    </xf>
    <xf numFmtId="0" fontId="19" fillId="0" borderId="65" xfId="0" applyFont="1" applyBorder="1" applyAlignment="1" applyProtection="1">
      <alignment horizontal="center" vertical="center"/>
    </xf>
    <xf numFmtId="58" fontId="16" fillId="0" borderId="111" xfId="0" applyNumberFormat="1" applyFont="1" applyBorder="1" applyAlignment="1" applyProtection="1">
      <alignment horizontal="center" vertical="center" shrinkToFit="1"/>
    </xf>
    <xf numFmtId="58" fontId="16" fillId="0" borderId="56" xfId="0" applyNumberFormat="1" applyFont="1" applyBorder="1" applyAlignment="1" applyProtection="1">
      <alignment horizontal="center" vertical="center" shrinkToFit="1"/>
    </xf>
    <xf numFmtId="58" fontId="16" fillId="0" borderId="112" xfId="0" applyNumberFormat="1" applyFont="1" applyBorder="1" applyAlignment="1" applyProtection="1">
      <alignment horizontal="center" vertical="center" shrinkToFit="1"/>
    </xf>
    <xf numFmtId="0" fontId="16" fillId="0" borderId="110" xfId="0" applyFont="1" applyBorder="1" applyAlignment="1" applyProtection="1">
      <alignment horizontal="center" vertical="center"/>
    </xf>
    <xf numFmtId="0" fontId="15" fillId="0" borderId="0" xfId="0" applyFont="1" applyAlignment="1" applyProtection="1">
      <alignment horizontal="center" vertical="center"/>
    </xf>
    <xf numFmtId="58" fontId="16" fillId="0" borderId="52" xfId="0" applyNumberFormat="1" applyFont="1" applyBorder="1" applyAlignment="1" applyProtection="1">
      <alignment horizontal="center" vertical="center" shrinkToFit="1"/>
    </xf>
    <xf numFmtId="58" fontId="16" fillId="0" borderId="53" xfId="0" applyNumberFormat="1" applyFont="1" applyBorder="1" applyAlignment="1" applyProtection="1">
      <alignment horizontal="center" vertical="center" shrinkToFit="1"/>
    </xf>
    <xf numFmtId="58" fontId="16" fillId="0" borderId="54" xfId="0" applyNumberFormat="1" applyFont="1" applyBorder="1" applyAlignment="1" applyProtection="1">
      <alignment horizontal="center" vertical="center" shrinkToFit="1"/>
    </xf>
    <xf numFmtId="0" fontId="16" fillId="0" borderId="51" xfId="0" applyFont="1" applyBorder="1" applyAlignment="1" applyProtection="1">
      <alignment horizontal="center" vertical="center"/>
    </xf>
    <xf numFmtId="58" fontId="16" fillId="0" borderId="58" xfId="0" applyNumberFormat="1" applyFont="1" applyBorder="1" applyAlignment="1" applyProtection="1">
      <alignment horizontal="center" vertical="center" shrinkToFit="1"/>
    </xf>
    <xf numFmtId="58" fontId="16" fillId="0" borderId="89" xfId="0" applyNumberFormat="1" applyFont="1" applyBorder="1" applyAlignment="1" applyProtection="1">
      <alignment horizontal="center" vertical="center" shrinkToFit="1"/>
    </xf>
    <xf numFmtId="58" fontId="16" fillId="0" borderId="59" xfId="0" applyNumberFormat="1" applyFont="1" applyBorder="1" applyAlignment="1" applyProtection="1">
      <alignment horizontal="center" vertical="center" shrinkToFit="1"/>
    </xf>
    <xf numFmtId="0" fontId="16" fillId="0" borderId="57" xfId="0" applyFont="1" applyBorder="1" applyAlignment="1" applyProtection="1">
      <alignment horizontal="center" vertical="center"/>
    </xf>
    <xf numFmtId="58" fontId="16" fillId="0" borderId="50" xfId="0" applyNumberFormat="1" applyFont="1" applyBorder="1" applyAlignment="1" applyProtection="1">
      <alignment horizontal="center" vertical="center" shrinkToFit="1"/>
    </xf>
    <xf numFmtId="58" fontId="16" fillId="0" borderId="10" xfId="0" applyNumberFormat="1" applyFont="1" applyBorder="1" applyAlignment="1" applyProtection="1">
      <alignment horizontal="center" vertical="center" shrinkToFit="1"/>
    </xf>
    <xf numFmtId="58" fontId="16" fillId="0" borderId="49" xfId="0" applyNumberFormat="1" applyFont="1" applyBorder="1" applyAlignment="1" applyProtection="1">
      <alignment horizontal="center" vertical="center" shrinkToFit="1"/>
    </xf>
    <xf numFmtId="0" fontId="16" fillId="0" borderId="48" xfId="0" applyFont="1" applyBorder="1" applyAlignment="1" applyProtection="1">
      <alignment horizontal="center" vertical="center"/>
    </xf>
    <xf numFmtId="0" fontId="23" fillId="0" borderId="79" xfId="0" applyFont="1" applyBorder="1" applyAlignment="1" applyProtection="1">
      <alignment horizontal="center" vertical="center" shrinkToFit="1"/>
    </xf>
    <xf numFmtId="0" fontId="23" fillId="0" borderId="78" xfId="0" applyFont="1" applyBorder="1" applyAlignment="1" applyProtection="1">
      <alignment horizontal="center" vertical="center" shrinkToFit="1"/>
    </xf>
    <xf numFmtId="0" fontId="23" fillId="0" borderId="94" xfId="0" applyFont="1" applyBorder="1" applyAlignment="1" applyProtection="1">
      <alignment horizontal="center" vertical="center" shrinkToFit="1"/>
    </xf>
    <xf numFmtId="0" fontId="23" fillId="0" borderId="80" xfId="0" applyFont="1" applyBorder="1" applyAlignment="1" applyProtection="1">
      <alignment horizontal="center" vertical="center" shrinkToFit="1"/>
    </xf>
    <xf numFmtId="0" fontId="23" fillId="0" borderId="92" xfId="0" applyFont="1" applyBorder="1" applyAlignment="1" applyProtection="1">
      <alignment horizontal="center" vertical="top" shrinkToFit="1"/>
    </xf>
    <xf numFmtId="0" fontId="23" fillId="0" borderId="92" xfId="0" applyFont="1" applyBorder="1" applyAlignment="1" applyProtection="1">
      <alignment horizontal="center" shrinkToFit="1"/>
    </xf>
    <xf numFmtId="0" fontId="23" fillId="0" borderId="113" xfId="0" applyFont="1" applyBorder="1" applyAlignment="1" applyProtection="1">
      <alignment horizontal="center" shrinkToFit="1"/>
    </xf>
    <xf numFmtId="0" fontId="6" fillId="0" borderId="61" xfId="0" applyFont="1" applyBorder="1" applyAlignment="1" applyProtection="1">
      <alignment horizontal="center" vertical="center"/>
    </xf>
    <xf numFmtId="0" fontId="23" fillId="0" borderId="63" xfId="0" applyFont="1" applyBorder="1" applyAlignment="1" applyProtection="1">
      <alignment horizontal="center" vertical="center"/>
    </xf>
    <xf numFmtId="0" fontId="23" fillId="0" borderId="64" xfId="0" applyFont="1" applyBorder="1" applyAlignment="1" applyProtection="1">
      <alignment horizontal="center" vertical="center"/>
    </xf>
    <xf numFmtId="0" fontId="23" fillId="0" borderId="65" xfId="0" applyFont="1" applyBorder="1" applyAlignment="1" applyProtection="1">
      <alignment horizontal="center" vertical="center"/>
    </xf>
    <xf numFmtId="58" fontId="6" fillId="0" borderId="48" xfId="0" applyNumberFormat="1" applyFont="1" applyBorder="1" applyAlignment="1" applyProtection="1">
      <alignment horizontal="center" vertical="center" shrinkToFit="1"/>
    </xf>
    <xf numFmtId="0" fontId="6" fillId="0" borderId="48" xfId="0" applyFont="1" applyBorder="1" applyAlignment="1" applyProtection="1">
      <alignment horizontal="left" vertical="center" wrapText="1"/>
    </xf>
    <xf numFmtId="0" fontId="6" fillId="0" borderId="103" xfId="0" applyFont="1" applyBorder="1" applyAlignment="1" applyProtection="1">
      <alignment horizontal="left" vertical="center" wrapText="1"/>
    </xf>
    <xf numFmtId="58" fontId="6" fillId="0" borderId="55" xfId="0" applyNumberFormat="1" applyFont="1" applyBorder="1" applyAlignment="1" applyProtection="1">
      <alignment horizontal="center" vertical="center" shrinkToFit="1"/>
    </xf>
    <xf numFmtId="0" fontId="6" fillId="0" borderId="55" xfId="0" applyFont="1" applyBorder="1" applyAlignment="1" applyProtection="1">
      <alignment horizontal="left" vertical="center" wrapText="1"/>
    </xf>
    <xf numFmtId="0" fontId="6" fillId="0" borderId="108" xfId="0" applyFont="1" applyBorder="1" applyAlignment="1" applyProtection="1">
      <alignment horizontal="left" vertical="center" wrapText="1"/>
    </xf>
    <xf numFmtId="58" fontId="6" fillId="0" borderId="50" xfId="0" applyNumberFormat="1" applyFont="1" applyBorder="1" applyAlignment="1" applyProtection="1">
      <alignment horizontal="center" vertical="center" shrinkToFit="1"/>
    </xf>
    <xf numFmtId="58" fontId="6" fillId="0" borderId="10" xfId="0" applyNumberFormat="1" applyFont="1" applyBorder="1" applyAlignment="1" applyProtection="1">
      <alignment horizontal="center" vertical="center" shrinkToFit="1"/>
    </xf>
    <xf numFmtId="58" fontId="6" fillId="0" borderId="49" xfId="0" applyNumberFormat="1" applyFont="1" applyBorder="1" applyAlignment="1" applyProtection="1">
      <alignment horizontal="center" vertical="center" shrinkToFit="1"/>
    </xf>
    <xf numFmtId="0" fontId="6" fillId="0" borderId="48" xfId="0" applyFont="1" applyBorder="1" applyAlignment="1" applyProtection="1">
      <alignment horizontal="center" vertical="center"/>
    </xf>
    <xf numFmtId="58" fontId="6" fillId="0" borderId="52" xfId="0" applyNumberFormat="1" applyFont="1" applyBorder="1" applyAlignment="1" applyProtection="1">
      <alignment horizontal="center" vertical="center" shrinkToFit="1"/>
    </xf>
    <xf numFmtId="58" fontId="6" fillId="0" borderId="53" xfId="0" applyNumberFormat="1" applyFont="1" applyBorder="1" applyAlignment="1" applyProtection="1">
      <alignment horizontal="center" vertical="center" shrinkToFit="1"/>
    </xf>
    <xf numFmtId="58" fontId="6" fillId="0" borderId="54" xfId="0" applyNumberFormat="1" applyFont="1" applyBorder="1" applyAlignment="1" applyProtection="1">
      <alignment horizontal="center" vertical="center" shrinkToFit="1"/>
    </xf>
    <xf numFmtId="0" fontId="6" fillId="0" borderId="51" xfId="0" applyFont="1" applyBorder="1" applyAlignment="1" applyProtection="1">
      <alignment horizontal="center" vertical="center"/>
    </xf>
    <xf numFmtId="58" fontId="6" fillId="0" borderId="79" xfId="0" applyNumberFormat="1" applyFont="1" applyBorder="1" applyAlignment="1" applyProtection="1">
      <alignment horizontal="center" vertical="center" shrinkToFit="1"/>
    </xf>
    <xf numFmtId="58" fontId="6" fillId="0" borderId="94" xfId="0" applyNumberFormat="1" applyFont="1" applyBorder="1" applyAlignment="1" applyProtection="1">
      <alignment horizontal="center" vertical="center" shrinkToFit="1"/>
    </xf>
    <xf numFmtId="58" fontId="6" fillId="0" borderId="78" xfId="0" applyNumberFormat="1" applyFont="1" applyBorder="1" applyAlignment="1" applyProtection="1">
      <alignment horizontal="center" vertical="center" shrinkToFit="1"/>
    </xf>
    <xf numFmtId="0" fontId="6" fillId="0" borderId="55" xfId="0" applyFont="1" applyBorder="1" applyAlignment="1" applyProtection="1">
      <alignment horizontal="center" vertical="center"/>
    </xf>
    <xf numFmtId="0" fontId="0" fillId="0" borderId="0" xfId="0" applyAlignment="1" applyProtection="1">
      <alignment horizontal="center" vertical="center"/>
    </xf>
    <xf numFmtId="177" fontId="6" fillId="0" borderId="0" xfId="0" applyNumberFormat="1" applyFont="1" applyAlignment="1" applyProtection="1">
      <alignment horizontal="center" vertical="center"/>
    </xf>
    <xf numFmtId="0" fontId="20" fillId="0" borderId="0" xfId="0" applyFont="1" applyAlignment="1" applyProtection="1">
      <alignment horizontal="center" vertical="center"/>
    </xf>
    <xf numFmtId="0" fontId="11" fillId="0" borderId="0" xfId="0" applyFont="1" applyAlignment="1" applyProtection="1">
      <alignment horizontal="left" vertical="center" wrapText="1"/>
    </xf>
    <xf numFmtId="0" fontId="27" fillId="0" borderId="62" xfId="0" applyFont="1" applyFill="1" applyBorder="1" applyAlignment="1">
      <alignment horizontal="right" vertical="center"/>
    </xf>
    <xf numFmtId="177" fontId="5" fillId="0" borderId="84" xfId="0" applyNumberFormat="1" applyFont="1" applyBorder="1" applyAlignment="1">
      <alignment horizontal="center"/>
    </xf>
    <xf numFmtId="177" fontId="5" fillId="0" borderId="0" xfId="0" applyNumberFormat="1" applyFont="1" applyAlignment="1">
      <alignment horizontal="center"/>
    </xf>
    <xf numFmtId="0" fontId="0" fillId="0" borderId="117" xfId="0" applyBorder="1" applyAlignment="1">
      <alignment horizontal="center" vertical="center"/>
    </xf>
    <xf numFmtId="0" fontId="0" fillId="0" borderId="51" xfId="0" applyBorder="1" applyAlignment="1">
      <alignment horizontal="center" vertical="center"/>
    </xf>
    <xf numFmtId="0" fontId="0" fillId="0" borderId="48" xfId="0" applyBorder="1" applyAlignment="1" applyProtection="1">
      <alignment horizontal="center"/>
      <protection locked="0"/>
    </xf>
    <xf numFmtId="0" fontId="13" fillId="4" borderId="0" xfId="0" applyFont="1" applyFill="1" applyAlignment="1">
      <alignment horizontal="center" vertical="center" shrinkToFit="1"/>
    </xf>
    <xf numFmtId="0" fontId="13" fillId="0" borderId="0" xfId="0" applyFont="1" applyAlignment="1">
      <alignment horizontal="center" vertical="center"/>
    </xf>
    <xf numFmtId="0" fontId="5" fillId="0" borderId="0" xfId="0" applyFont="1" applyAlignment="1" applyProtection="1">
      <alignment horizontal="center"/>
    </xf>
    <xf numFmtId="0" fontId="8" fillId="0" borderId="76" xfId="0"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51"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50" xfId="0" applyFont="1" applyBorder="1" applyAlignment="1">
      <alignment horizontal="center" vertical="center"/>
    </xf>
    <xf numFmtId="0" fontId="8" fillId="0" borderId="10" xfId="0" applyFont="1" applyBorder="1" applyAlignment="1">
      <alignment horizontal="center" vertical="center"/>
    </xf>
    <xf numFmtId="0" fontId="8" fillId="0" borderId="49" xfId="0" applyFont="1" applyBorder="1" applyAlignment="1">
      <alignment horizontal="center" vertical="center"/>
    </xf>
    <xf numFmtId="0" fontId="8" fillId="0" borderId="79" xfId="0" applyFont="1" applyBorder="1" applyAlignment="1">
      <alignment horizontal="center" vertical="center"/>
    </xf>
    <xf numFmtId="0" fontId="8" fillId="0" borderId="94" xfId="0" applyFont="1" applyBorder="1" applyAlignment="1">
      <alignment horizontal="center" vertical="center"/>
    </xf>
    <xf numFmtId="0" fontId="9" fillId="0" borderId="61" xfId="0" applyFont="1" applyBorder="1" applyAlignment="1" applyProtection="1">
      <alignment horizontal="center" vertical="center"/>
    </xf>
    <xf numFmtId="0" fontId="9" fillId="0" borderId="62" xfId="0" applyFont="1" applyBorder="1" applyAlignment="1" applyProtection="1">
      <alignment horizontal="center" vertical="center"/>
    </xf>
    <xf numFmtId="0" fontId="9" fillId="0" borderId="64" xfId="0" applyFont="1" applyBorder="1" applyAlignment="1" applyProtection="1">
      <alignment horizontal="center" vertical="center"/>
    </xf>
    <xf numFmtId="0" fontId="9" fillId="0" borderId="56" xfId="0" applyFont="1" applyBorder="1" applyAlignment="1" applyProtection="1">
      <alignment horizontal="center" vertical="center"/>
    </xf>
    <xf numFmtId="0" fontId="8" fillId="0" borderId="75"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56" xfId="0" applyFont="1" applyBorder="1" applyAlignment="1">
      <alignment horizontal="center" vertical="center"/>
    </xf>
    <xf numFmtId="0" fontId="2" fillId="0" borderId="65" xfId="0" applyFont="1" applyBorder="1" applyAlignment="1">
      <alignment horizontal="center" vertical="center"/>
    </xf>
    <xf numFmtId="0" fontId="2" fillId="0" borderId="67" xfId="0" applyFont="1" applyBorder="1" applyAlignment="1">
      <alignment horizontal="center" vertical="center"/>
    </xf>
    <xf numFmtId="0" fontId="2" fillId="0" borderId="90" xfId="0" applyFont="1" applyBorder="1" applyAlignment="1">
      <alignment horizontal="center" vertical="center"/>
    </xf>
    <xf numFmtId="0" fontId="2" fillId="0" borderId="68" xfId="0" applyFont="1" applyBorder="1" applyAlignment="1">
      <alignment horizontal="center" vertical="center"/>
    </xf>
    <xf numFmtId="0" fontId="8" fillId="0" borderId="91" xfId="0" applyFont="1" applyBorder="1" applyAlignment="1">
      <alignment horizontal="center" vertical="center"/>
    </xf>
    <xf numFmtId="0" fontId="8" fillId="0" borderId="92" xfId="0" applyFont="1" applyBorder="1" applyAlignment="1">
      <alignment horizontal="center" vertical="center"/>
    </xf>
    <xf numFmtId="0" fontId="8" fillId="0" borderId="93" xfId="0" applyFont="1" applyBorder="1" applyAlignment="1">
      <alignment horizontal="center" vertical="center"/>
    </xf>
  </cellXfs>
  <cellStyles count="2">
    <cellStyle name="標準" xfId="0" builtinId="0"/>
    <cellStyle name="標準_H17-高体連加盟校一覧"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71437</xdr:colOff>
      <xdr:row>14</xdr:row>
      <xdr:rowOff>285750</xdr:rowOff>
    </xdr:from>
    <xdr:ext cx="184731" cy="264560"/>
    <xdr:sp macro="" textlink="">
      <xdr:nvSpPr>
        <xdr:cNvPr id="3" name="テキスト ボックス 2"/>
        <xdr:cNvSpPr txBox="1"/>
      </xdr:nvSpPr>
      <xdr:spPr>
        <a:xfrm>
          <a:off x="6119812" y="4655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71437</xdr:colOff>
      <xdr:row>14</xdr:row>
      <xdr:rowOff>285750</xdr:rowOff>
    </xdr:from>
    <xdr:ext cx="184731" cy="264560"/>
    <xdr:sp macro="" textlink="">
      <xdr:nvSpPr>
        <xdr:cNvPr id="2" name="テキスト ボックス 1"/>
        <xdr:cNvSpPr txBox="1"/>
      </xdr:nvSpPr>
      <xdr:spPr>
        <a:xfrm>
          <a:off x="6834187" y="486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10</xdr:col>
      <xdr:colOff>71437</xdr:colOff>
      <xdr:row>0</xdr:row>
      <xdr:rowOff>0</xdr:rowOff>
    </xdr:from>
    <xdr:ext cx="184731" cy="264560"/>
    <xdr:sp macro="" textlink="">
      <xdr:nvSpPr>
        <xdr:cNvPr id="3" name="テキスト ボックス 2"/>
        <xdr:cNvSpPr txBox="1"/>
      </xdr:nvSpPr>
      <xdr:spPr>
        <a:xfrm>
          <a:off x="6376987" y="448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11</xdr:col>
      <xdr:colOff>71437</xdr:colOff>
      <xdr:row>14</xdr:row>
      <xdr:rowOff>285750</xdr:rowOff>
    </xdr:from>
    <xdr:ext cx="184731" cy="264560"/>
    <xdr:sp macro="" textlink="">
      <xdr:nvSpPr>
        <xdr:cNvPr id="5" name="テキスト ボックス 4"/>
        <xdr:cNvSpPr txBox="1"/>
      </xdr:nvSpPr>
      <xdr:spPr>
        <a:xfrm>
          <a:off x="6491287" y="531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10</xdr:col>
      <xdr:colOff>71437</xdr:colOff>
      <xdr:row>0</xdr:row>
      <xdr:rowOff>0</xdr:rowOff>
    </xdr:from>
    <xdr:ext cx="184731" cy="264560"/>
    <xdr:sp macro="" textlink="">
      <xdr:nvSpPr>
        <xdr:cNvPr id="2" name="テキスト ボックス 1"/>
        <xdr:cNvSpPr txBox="1"/>
      </xdr:nvSpPr>
      <xdr:spPr>
        <a:xfrm>
          <a:off x="6624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11</xdr:col>
      <xdr:colOff>71437</xdr:colOff>
      <xdr:row>14</xdr:row>
      <xdr:rowOff>285750</xdr:rowOff>
    </xdr:from>
    <xdr:ext cx="184731" cy="264560"/>
    <xdr:sp macro="" textlink="">
      <xdr:nvSpPr>
        <xdr:cNvPr id="3" name="テキスト ボックス 2"/>
        <xdr:cNvSpPr txBox="1"/>
      </xdr:nvSpPr>
      <xdr:spPr>
        <a:xfrm>
          <a:off x="7186612" y="649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2</xdr:col>
      <xdr:colOff>504825</xdr:colOff>
      <xdr:row>67</xdr:row>
      <xdr:rowOff>0</xdr:rowOff>
    </xdr:from>
    <xdr:to>
      <xdr:col>2</xdr:col>
      <xdr:colOff>438150</xdr:colOff>
      <xdr:row>67</xdr:row>
      <xdr:rowOff>0</xdr:rowOff>
    </xdr:to>
    <xdr:sp macro="" textlink="">
      <xdr:nvSpPr>
        <xdr:cNvPr id="2" name="Line 1"/>
        <xdr:cNvSpPr>
          <a:spLocks noChangeShapeType="1"/>
        </xdr:cNvSpPr>
      </xdr:nvSpPr>
      <xdr:spPr bwMode="auto">
        <a:xfrm>
          <a:off x="2162175" y="21174075"/>
          <a:ext cx="0" cy="0"/>
        </a:xfrm>
        <a:prstGeom prst="line">
          <a:avLst/>
        </a:prstGeom>
        <a:noFill/>
        <a:ln w="9525">
          <a:solidFill>
            <a:srgbClr val="000000"/>
          </a:solidFill>
          <a:round/>
          <a:headEnd/>
          <a:tailEnd/>
        </a:ln>
      </xdr:spPr>
    </xdr:sp>
    <xdr:clientData/>
  </xdr:twoCellAnchor>
  <xdr:twoCellAnchor>
    <xdr:from>
      <xdr:col>8</xdr:col>
      <xdr:colOff>485775</xdr:colOff>
      <xdr:row>67</xdr:row>
      <xdr:rowOff>0</xdr:rowOff>
    </xdr:from>
    <xdr:to>
      <xdr:col>8</xdr:col>
      <xdr:colOff>485775</xdr:colOff>
      <xdr:row>67</xdr:row>
      <xdr:rowOff>0</xdr:rowOff>
    </xdr:to>
    <xdr:sp macro="" textlink="">
      <xdr:nvSpPr>
        <xdr:cNvPr id="3" name="Line 2"/>
        <xdr:cNvSpPr>
          <a:spLocks noChangeShapeType="1"/>
        </xdr:cNvSpPr>
      </xdr:nvSpPr>
      <xdr:spPr bwMode="auto">
        <a:xfrm>
          <a:off x="9210675" y="21174075"/>
          <a:ext cx="0" cy="0"/>
        </a:xfrm>
        <a:prstGeom prst="line">
          <a:avLst/>
        </a:prstGeom>
        <a:noFill/>
        <a:ln w="9525">
          <a:solidFill>
            <a:srgbClr val="000000"/>
          </a:solidFill>
          <a:round/>
          <a:headEnd/>
          <a:tailEnd/>
        </a:ln>
      </xdr:spPr>
    </xdr:sp>
    <xdr:clientData/>
  </xdr:twoCellAnchor>
  <xdr:twoCellAnchor>
    <xdr:from>
      <xdr:col>2</xdr:col>
      <xdr:colOff>504825</xdr:colOff>
      <xdr:row>67</xdr:row>
      <xdr:rowOff>0</xdr:rowOff>
    </xdr:from>
    <xdr:to>
      <xdr:col>2</xdr:col>
      <xdr:colOff>438150</xdr:colOff>
      <xdr:row>67</xdr:row>
      <xdr:rowOff>0</xdr:rowOff>
    </xdr:to>
    <xdr:sp macro="" textlink="">
      <xdr:nvSpPr>
        <xdr:cNvPr id="4" name="Line 1"/>
        <xdr:cNvSpPr>
          <a:spLocks noChangeShapeType="1"/>
        </xdr:cNvSpPr>
      </xdr:nvSpPr>
      <xdr:spPr bwMode="auto">
        <a:xfrm>
          <a:off x="2162175" y="21174075"/>
          <a:ext cx="0" cy="0"/>
        </a:xfrm>
        <a:prstGeom prst="line">
          <a:avLst/>
        </a:prstGeom>
        <a:noFill/>
        <a:ln w="9525">
          <a:solidFill>
            <a:srgbClr val="000000"/>
          </a:solidFill>
          <a:round/>
          <a:headEnd/>
          <a:tailEnd/>
        </a:ln>
      </xdr:spPr>
    </xdr:sp>
    <xdr:clientData/>
  </xdr:twoCellAnchor>
  <xdr:twoCellAnchor>
    <xdr:from>
      <xdr:col>8</xdr:col>
      <xdr:colOff>485775</xdr:colOff>
      <xdr:row>67</xdr:row>
      <xdr:rowOff>0</xdr:rowOff>
    </xdr:from>
    <xdr:to>
      <xdr:col>8</xdr:col>
      <xdr:colOff>485775</xdr:colOff>
      <xdr:row>67</xdr:row>
      <xdr:rowOff>0</xdr:rowOff>
    </xdr:to>
    <xdr:sp macro="" textlink="">
      <xdr:nvSpPr>
        <xdr:cNvPr id="5" name="Line 2"/>
        <xdr:cNvSpPr>
          <a:spLocks noChangeShapeType="1"/>
        </xdr:cNvSpPr>
      </xdr:nvSpPr>
      <xdr:spPr bwMode="auto">
        <a:xfrm>
          <a:off x="9210675" y="21174075"/>
          <a:ext cx="0" cy="0"/>
        </a:xfrm>
        <a:prstGeom prst="line">
          <a:avLst/>
        </a:prstGeom>
        <a:noFill/>
        <a:ln w="9525">
          <a:solidFill>
            <a:srgbClr val="000000"/>
          </a:solidFill>
          <a:round/>
          <a:headEnd/>
          <a:tailEnd/>
        </a:ln>
      </xdr:spPr>
    </xdr:sp>
    <xdr:clientData/>
  </xdr:twoCellAnchor>
  <xdr:twoCellAnchor>
    <xdr:from>
      <xdr:col>2</xdr:col>
      <xdr:colOff>504825</xdr:colOff>
      <xdr:row>67</xdr:row>
      <xdr:rowOff>0</xdr:rowOff>
    </xdr:from>
    <xdr:to>
      <xdr:col>2</xdr:col>
      <xdr:colOff>438150</xdr:colOff>
      <xdr:row>67</xdr:row>
      <xdr:rowOff>0</xdr:rowOff>
    </xdr:to>
    <xdr:sp macro="" textlink="">
      <xdr:nvSpPr>
        <xdr:cNvPr id="6" name="Line 1"/>
        <xdr:cNvSpPr>
          <a:spLocks noChangeShapeType="1"/>
        </xdr:cNvSpPr>
      </xdr:nvSpPr>
      <xdr:spPr bwMode="auto">
        <a:xfrm>
          <a:off x="2162175" y="21174075"/>
          <a:ext cx="0" cy="0"/>
        </a:xfrm>
        <a:prstGeom prst="line">
          <a:avLst/>
        </a:prstGeom>
        <a:noFill/>
        <a:ln w="9525">
          <a:solidFill>
            <a:srgbClr val="000000"/>
          </a:solidFill>
          <a:round/>
          <a:headEnd/>
          <a:tailEnd/>
        </a:ln>
      </xdr:spPr>
    </xdr:sp>
    <xdr:clientData/>
  </xdr:twoCellAnchor>
  <xdr:twoCellAnchor>
    <xdr:from>
      <xdr:col>8</xdr:col>
      <xdr:colOff>485775</xdr:colOff>
      <xdr:row>67</xdr:row>
      <xdr:rowOff>0</xdr:rowOff>
    </xdr:from>
    <xdr:to>
      <xdr:col>8</xdr:col>
      <xdr:colOff>485775</xdr:colOff>
      <xdr:row>67</xdr:row>
      <xdr:rowOff>0</xdr:rowOff>
    </xdr:to>
    <xdr:sp macro="" textlink="">
      <xdr:nvSpPr>
        <xdr:cNvPr id="7" name="Line 2"/>
        <xdr:cNvSpPr>
          <a:spLocks noChangeShapeType="1"/>
        </xdr:cNvSpPr>
      </xdr:nvSpPr>
      <xdr:spPr bwMode="auto">
        <a:xfrm>
          <a:off x="9210675" y="21174075"/>
          <a:ext cx="0" cy="0"/>
        </a:xfrm>
        <a:prstGeom prst="line">
          <a:avLst/>
        </a:prstGeom>
        <a:noFill/>
        <a:ln w="9525">
          <a:solidFill>
            <a:srgbClr val="000000"/>
          </a:solidFill>
          <a:round/>
          <a:headEnd/>
          <a:tailEnd/>
        </a:ln>
      </xdr:spPr>
    </xdr:sp>
    <xdr:clientData/>
  </xdr:twoCellAnchor>
  <xdr:twoCellAnchor>
    <xdr:from>
      <xdr:col>2</xdr:col>
      <xdr:colOff>504825</xdr:colOff>
      <xdr:row>67</xdr:row>
      <xdr:rowOff>0</xdr:rowOff>
    </xdr:from>
    <xdr:to>
      <xdr:col>2</xdr:col>
      <xdr:colOff>438150</xdr:colOff>
      <xdr:row>67</xdr:row>
      <xdr:rowOff>0</xdr:rowOff>
    </xdr:to>
    <xdr:sp macro="" textlink="">
      <xdr:nvSpPr>
        <xdr:cNvPr id="8" name="Line 1"/>
        <xdr:cNvSpPr>
          <a:spLocks noChangeShapeType="1"/>
        </xdr:cNvSpPr>
      </xdr:nvSpPr>
      <xdr:spPr bwMode="auto">
        <a:xfrm>
          <a:off x="2162175" y="21174075"/>
          <a:ext cx="0" cy="0"/>
        </a:xfrm>
        <a:prstGeom prst="line">
          <a:avLst/>
        </a:prstGeom>
        <a:noFill/>
        <a:ln w="9525">
          <a:solidFill>
            <a:srgbClr val="000000"/>
          </a:solidFill>
          <a:round/>
          <a:headEnd/>
          <a:tailEnd/>
        </a:ln>
      </xdr:spPr>
    </xdr:sp>
    <xdr:clientData/>
  </xdr:twoCellAnchor>
  <xdr:twoCellAnchor>
    <xdr:from>
      <xdr:col>8</xdr:col>
      <xdr:colOff>485775</xdr:colOff>
      <xdr:row>67</xdr:row>
      <xdr:rowOff>0</xdr:rowOff>
    </xdr:from>
    <xdr:to>
      <xdr:col>8</xdr:col>
      <xdr:colOff>485775</xdr:colOff>
      <xdr:row>67</xdr:row>
      <xdr:rowOff>0</xdr:rowOff>
    </xdr:to>
    <xdr:sp macro="" textlink="">
      <xdr:nvSpPr>
        <xdr:cNvPr id="9" name="Line 2"/>
        <xdr:cNvSpPr>
          <a:spLocks noChangeShapeType="1"/>
        </xdr:cNvSpPr>
      </xdr:nvSpPr>
      <xdr:spPr bwMode="auto">
        <a:xfrm>
          <a:off x="9210675" y="21174075"/>
          <a:ext cx="0" cy="0"/>
        </a:xfrm>
        <a:prstGeom prst="line">
          <a:avLst/>
        </a:prstGeom>
        <a:noFill/>
        <a:ln w="9525">
          <a:solidFill>
            <a:srgbClr val="000000"/>
          </a:solidFill>
          <a:round/>
          <a:headEnd/>
          <a:tailEnd/>
        </a:ln>
      </xdr:spPr>
    </xdr:sp>
    <xdr:clientData/>
  </xdr:twoCellAnchor>
  <xdr:twoCellAnchor>
    <xdr:from>
      <xdr:col>2</xdr:col>
      <xdr:colOff>504825</xdr:colOff>
      <xdr:row>67</xdr:row>
      <xdr:rowOff>0</xdr:rowOff>
    </xdr:from>
    <xdr:to>
      <xdr:col>2</xdr:col>
      <xdr:colOff>438150</xdr:colOff>
      <xdr:row>67</xdr:row>
      <xdr:rowOff>0</xdr:rowOff>
    </xdr:to>
    <xdr:sp macro="" textlink="">
      <xdr:nvSpPr>
        <xdr:cNvPr id="10" name="Line 1"/>
        <xdr:cNvSpPr>
          <a:spLocks noChangeShapeType="1"/>
        </xdr:cNvSpPr>
      </xdr:nvSpPr>
      <xdr:spPr bwMode="auto">
        <a:xfrm>
          <a:off x="2162175" y="21174075"/>
          <a:ext cx="0" cy="0"/>
        </a:xfrm>
        <a:prstGeom prst="line">
          <a:avLst/>
        </a:prstGeom>
        <a:noFill/>
        <a:ln w="9525">
          <a:solidFill>
            <a:srgbClr val="000000"/>
          </a:solidFill>
          <a:round/>
          <a:headEnd/>
          <a:tailEnd/>
        </a:ln>
      </xdr:spPr>
    </xdr:sp>
    <xdr:clientData/>
  </xdr:twoCellAnchor>
  <xdr:twoCellAnchor>
    <xdr:from>
      <xdr:col>8</xdr:col>
      <xdr:colOff>485775</xdr:colOff>
      <xdr:row>67</xdr:row>
      <xdr:rowOff>0</xdr:rowOff>
    </xdr:from>
    <xdr:to>
      <xdr:col>8</xdr:col>
      <xdr:colOff>485775</xdr:colOff>
      <xdr:row>67</xdr:row>
      <xdr:rowOff>0</xdr:rowOff>
    </xdr:to>
    <xdr:sp macro="" textlink="">
      <xdr:nvSpPr>
        <xdr:cNvPr id="11" name="Line 2"/>
        <xdr:cNvSpPr>
          <a:spLocks noChangeShapeType="1"/>
        </xdr:cNvSpPr>
      </xdr:nvSpPr>
      <xdr:spPr bwMode="auto">
        <a:xfrm>
          <a:off x="9210675" y="21174075"/>
          <a:ext cx="0" cy="0"/>
        </a:xfrm>
        <a:prstGeom prst="line">
          <a:avLst/>
        </a:prstGeom>
        <a:noFill/>
        <a:ln w="9525">
          <a:solidFill>
            <a:srgbClr val="000000"/>
          </a:solidFill>
          <a:round/>
          <a:headEnd/>
          <a:tailEnd/>
        </a:ln>
      </xdr:spPr>
    </xdr:sp>
    <xdr:clientData/>
  </xdr:twoCellAnchor>
  <xdr:twoCellAnchor>
    <xdr:from>
      <xdr:col>2</xdr:col>
      <xdr:colOff>504825</xdr:colOff>
      <xdr:row>67</xdr:row>
      <xdr:rowOff>0</xdr:rowOff>
    </xdr:from>
    <xdr:to>
      <xdr:col>2</xdr:col>
      <xdr:colOff>438150</xdr:colOff>
      <xdr:row>67</xdr:row>
      <xdr:rowOff>0</xdr:rowOff>
    </xdr:to>
    <xdr:sp macro="" textlink="">
      <xdr:nvSpPr>
        <xdr:cNvPr id="12" name="Line 1"/>
        <xdr:cNvSpPr>
          <a:spLocks noChangeShapeType="1"/>
        </xdr:cNvSpPr>
      </xdr:nvSpPr>
      <xdr:spPr bwMode="auto">
        <a:xfrm>
          <a:off x="2162175" y="21174075"/>
          <a:ext cx="0" cy="0"/>
        </a:xfrm>
        <a:prstGeom prst="line">
          <a:avLst/>
        </a:prstGeom>
        <a:noFill/>
        <a:ln w="9525">
          <a:solidFill>
            <a:srgbClr val="000000"/>
          </a:solidFill>
          <a:round/>
          <a:headEnd/>
          <a:tailEnd/>
        </a:ln>
      </xdr:spPr>
    </xdr:sp>
    <xdr:clientData/>
  </xdr:twoCellAnchor>
  <xdr:twoCellAnchor>
    <xdr:from>
      <xdr:col>8</xdr:col>
      <xdr:colOff>485775</xdr:colOff>
      <xdr:row>67</xdr:row>
      <xdr:rowOff>0</xdr:rowOff>
    </xdr:from>
    <xdr:to>
      <xdr:col>8</xdr:col>
      <xdr:colOff>485775</xdr:colOff>
      <xdr:row>67</xdr:row>
      <xdr:rowOff>0</xdr:rowOff>
    </xdr:to>
    <xdr:sp macro="" textlink="">
      <xdr:nvSpPr>
        <xdr:cNvPr id="13" name="Line 2"/>
        <xdr:cNvSpPr>
          <a:spLocks noChangeShapeType="1"/>
        </xdr:cNvSpPr>
      </xdr:nvSpPr>
      <xdr:spPr bwMode="auto">
        <a:xfrm>
          <a:off x="9210675" y="21174075"/>
          <a:ext cx="0" cy="0"/>
        </a:xfrm>
        <a:prstGeom prst="line">
          <a:avLst/>
        </a:prstGeom>
        <a:noFill/>
        <a:ln w="9525">
          <a:solidFill>
            <a:srgbClr val="000000"/>
          </a:solidFill>
          <a:round/>
          <a:headEnd/>
          <a:tailEnd/>
        </a:ln>
      </xdr:spPr>
    </xdr:sp>
    <xdr:clientData/>
  </xdr:twoCellAnchor>
  <xdr:twoCellAnchor>
    <xdr:from>
      <xdr:col>2</xdr:col>
      <xdr:colOff>504825</xdr:colOff>
      <xdr:row>67</xdr:row>
      <xdr:rowOff>0</xdr:rowOff>
    </xdr:from>
    <xdr:to>
      <xdr:col>2</xdr:col>
      <xdr:colOff>438150</xdr:colOff>
      <xdr:row>67</xdr:row>
      <xdr:rowOff>0</xdr:rowOff>
    </xdr:to>
    <xdr:sp macro="" textlink="">
      <xdr:nvSpPr>
        <xdr:cNvPr id="14" name="Line 1"/>
        <xdr:cNvSpPr>
          <a:spLocks noChangeShapeType="1"/>
        </xdr:cNvSpPr>
      </xdr:nvSpPr>
      <xdr:spPr bwMode="auto">
        <a:xfrm>
          <a:off x="2162175" y="21174075"/>
          <a:ext cx="0" cy="0"/>
        </a:xfrm>
        <a:prstGeom prst="line">
          <a:avLst/>
        </a:prstGeom>
        <a:noFill/>
        <a:ln w="9525">
          <a:solidFill>
            <a:srgbClr val="000000"/>
          </a:solidFill>
          <a:round/>
          <a:headEnd/>
          <a:tailEnd/>
        </a:ln>
      </xdr:spPr>
    </xdr:sp>
    <xdr:clientData/>
  </xdr:twoCellAnchor>
  <xdr:twoCellAnchor>
    <xdr:from>
      <xdr:col>8</xdr:col>
      <xdr:colOff>485775</xdr:colOff>
      <xdr:row>67</xdr:row>
      <xdr:rowOff>0</xdr:rowOff>
    </xdr:from>
    <xdr:to>
      <xdr:col>8</xdr:col>
      <xdr:colOff>485775</xdr:colOff>
      <xdr:row>67</xdr:row>
      <xdr:rowOff>0</xdr:rowOff>
    </xdr:to>
    <xdr:sp macro="" textlink="">
      <xdr:nvSpPr>
        <xdr:cNvPr id="15" name="Line 2"/>
        <xdr:cNvSpPr>
          <a:spLocks noChangeShapeType="1"/>
        </xdr:cNvSpPr>
      </xdr:nvSpPr>
      <xdr:spPr bwMode="auto">
        <a:xfrm>
          <a:off x="9210675" y="21174075"/>
          <a:ext cx="0" cy="0"/>
        </a:xfrm>
        <a:prstGeom prst="line">
          <a:avLst/>
        </a:prstGeom>
        <a:noFill/>
        <a:ln w="9525">
          <a:solidFill>
            <a:srgbClr val="000000"/>
          </a:solidFill>
          <a:round/>
          <a:headEnd/>
          <a:tailEnd/>
        </a:ln>
      </xdr:spPr>
    </xdr:sp>
    <xdr:clientData/>
  </xdr:twoCellAnchor>
  <xdr:twoCellAnchor>
    <xdr:from>
      <xdr:col>2</xdr:col>
      <xdr:colOff>504825</xdr:colOff>
      <xdr:row>67</xdr:row>
      <xdr:rowOff>0</xdr:rowOff>
    </xdr:from>
    <xdr:to>
      <xdr:col>2</xdr:col>
      <xdr:colOff>438150</xdr:colOff>
      <xdr:row>67</xdr:row>
      <xdr:rowOff>0</xdr:rowOff>
    </xdr:to>
    <xdr:sp macro="" textlink="">
      <xdr:nvSpPr>
        <xdr:cNvPr id="16" name="Line 1"/>
        <xdr:cNvSpPr>
          <a:spLocks noChangeShapeType="1"/>
        </xdr:cNvSpPr>
      </xdr:nvSpPr>
      <xdr:spPr bwMode="auto">
        <a:xfrm>
          <a:off x="2162175" y="21174075"/>
          <a:ext cx="0" cy="0"/>
        </a:xfrm>
        <a:prstGeom prst="line">
          <a:avLst/>
        </a:prstGeom>
        <a:noFill/>
        <a:ln w="9525">
          <a:solidFill>
            <a:srgbClr val="000000"/>
          </a:solidFill>
          <a:round/>
          <a:headEnd/>
          <a:tailEnd/>
        </a:ln>
      </xdr:spPr>
    </xdr:sp>
    <xdr:clientData/>
  </xdr:twoCellAnchor>
  <xdr:twoCellAnchor>
    <xdr:from>
      <xdr:col>8</xdr:col>
      <xdr:colOff>485775</xdr:colOff>
      <xdr:row>67</xdr:row>
      <xdr:rowOff>0</xdr:rowOff>
    </xdr:from>
    <xdr:to>
      <xdr:col>8</xdr:col>
      <xdr:colOff>485775</xdr:colOff>
      <xdr:row>67</xdr:row>
      <xdr:rowOff>0</xdr:rowOff>
    </xdr:to>
    <xdr:sp macro="" textlink="">
      <xdr:nvSpPr>
        <xdr:cNvPr id="17" name="Line 2"/>
        <xdr:cNvSpPr>
          <a:spLocks noChangeShapeType="1"/>
        </xdr:cNvSpPr>
      </xdr:nvSpPr>
      <xdr:spPr bwMode="auto">
        <a:xfrm>
          <a:off x="9210675" y="21174075"/>
          <a:ext cx="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57"/>
  <sheetViews>
    <sheetView tabSelected="1" topLeftCell="A34" zoomScale="130" zoomScaleNormal="130" workbookViewId="0">
      <selection activeCell="J8" sqref="J8:K9"/>
    </sheetView>
  </sheetViews>
  <sheetFormatPr defaultRowHeight="13.5" x14ac:dyDescent="0.15"/>
  <cols>
    <col min="3" max="3" width="14" customWidth="1"/>
    <col min="4" max="4" width="4.5" customWidth="1"/>
    <col min="5" max="5" width="10" customWidth="1"/>
    <col min="6" max="6" width="3.5" hidden="1" customWidth="1"/>
    <col min="7" max="7" width="9.875" hidden="1" customWidth="1"/>
    <col min="8" max="8" width="14" customWidth="1"/>
    <col min="9" max="9" width="4.5" customWidth="1"/>
    <col min="10" max="10" width="10" customWidth="1"/>
    <col min="13" max="13" width="14" customWidth="1"/>
    <col min="14" max="14" width="4.5" customWidth="1"/>
    <col min="15" max="15" width="10" customWidth="1"/>
    <col min="16" max="16" width="6" hidden="1" customWidth="1"/>
    <col min="17" max="17" width="7.625" hidden="1" customWidth="1"/>
    <col min="18" max="18" width="14" customWidth="1"/>
    <col min="19" max="19" width="4.5" customWidth="1"/>
    <col min="20" max="20" width="10" customWidth="1"/>
  </cols>
  <sheetData>
    <row r="1" spans="1:20" ht="14.25" x14ac:dyDescent="0.15">
      <c r="A1" s="287" t="s">
        <v>494</v>
      </c>
      <c r="B1" s="287"/>
      <c r="C1" s="287"/>
      <c r="D1" s="287"/>
      <c r="E1" s="287"/>
      <c r="F1" s="287"/>
      <c r="G1" s="287"/>
      <c r="H1" s="287"/>
      <c r="I1" s="287"/>
      <c r="J1" s="287"/>
      <c r="K1" s="287"/>
      <c r="L1" s="287"/>
      <c r="M1" s="287"/>
      <c r="N1" s="287"/>
      <c r="O1" s="287"/>
      <c r="P1" s="287"/>
      <c r="Q1" s="287"/>
      <c r="R1" s="287"/>
      <c r="S1" s="287"/>
      <c r="T1" s="287"/>
    </row>
    <row r="2" spans="1:20" ht="15" thickBot="1" x14ac:dyDescent="0.2">
      <c r="A2" s="100"/>
    </row>
    <row r="3" spans="1:20" ht="14.25" x14ac:dyDescent="0.15">
      <c r="A3" s="159" t="s">
        <v>488</v>
      </c>
      <c r="B3" s="161" t="s">
        <v>490</v>
      </c>
      <c r="C3" s="162"/>
      <c r="D3" s="162"/>
      <c r="E3" s="162"/>
      <c r="F3" s="162"/>
      <c r="G3" s="162"/>
      <c r="H3" s="162"/>
      <c r="I3" s="162"/>
      <c r="J3" s="162"/>
      <c r="K3" s="162"/>
      <c r="L3" s="162"/>
      <c r="M3" s="162"/>
      <c r="N3" s="162"/>
      <c r="O3" s="163"/>
    </row>
    <row r="4" spans="1:20" ht="15" thickBot="1" x14ac:dyDescent="0.2">
      <c r="A4" s="160" t="s">
        <v>489</v>
      </c>
      <c r="B4" s="164" t="s">
        <v>501</v>
      </c>
      <c r="C4" s="101"/>
      <c r="D4" s="101"/>
      <c r="E4" s="101"/>
      <c r="F4" s="101"/>
      <c r="G4" s="101"/>
      <c r="H4" s="101"/>
      <c r="I4" s="101"/>
      <c r="J4" s="101"/>
      <c r="K4" s="101"/>
      <c r="L4" s="101"/>
      <c r="M4" s="101"/>
      <c r="N4" s="101"/>
      <c r="O4" s="165"/>
    </row>
    <row r="5" spans="1:20" ht="15" thickBot="1" x14ac:dyDescent="0.2">
      <c r="A5" s="100"/>
      <c r="B5" s="166" t="s">
        <v>491</v>
      </c>
      <c r="C5" s="167"/>
      <c r="D5" s="167"/>
      <c r="E5" s="167"/>
      <c r="F5" s="167"/>
      <c r="G5" s="167"/>
      <c r="H5" s="167"/>
      <c r="I5" s="167"/>
      <c r="J5" s="167"/>
      <c r="K5" s="167"/>
      <c r="L5" s="167"/>
      <c r="M5" s="167"/>
      <c r="N5" s="167"/>
      <c r="O5" s="168"/>
    </row>
    <row r="6" spans="1:20" ht="15" thickBot="1" x14ac:dyDescent="0.2">
      <c r="A6" s="100"/>
      <c r="B6" s="64"/>
    </row>
    <row r="7" spans="1:20" ht="14.25" x14ac:dyDescent="0.15">
      <c r="A7" s="100"/>
      <c r="B7" s="148" t="s">
        <v>492</v>
      </c>
      <c r="C7" s="285" t="s">
        <v>493</v>
      </c>
      <c r="D7" s="285"/>
      <c r="E7" s="286"/>
      <c r="H7" s="288" t="s">
        <v>500</v>
      </c>
      <c r="I7" s="285"/>
      <c r="J7" s="285" t="s">
        <v>499</v>
      </c>
      <c r="K7" s="286"/>
    </row>
    <row r="8" spans="1:20" ht="17.25" x14ac:dyDescent="0.15">
      <c r="A8" s="100"/>
      <c r="B8" s="279"/>
      <c r="C8" s="281" t="str">
        <f>IF(B8="","",VLOOKUP(B8,高体連加盟校一覧!$A$12:$H$66,2))</f>
        <v/>
      </c>
      <c r="D8" s="281"/>
      <c r="E8" s="282"/>
      <c r="F8" s="102"/>
      <c r="G8" s="102"/>
      <c r="H8" s="279"/>
      <c r="I8" s="289"/>
      <c r="J8" s="289"/>
      <c r="K8" s="291"/>
    </row>
    <row r="9" spans="1:20" ht="18" thickBot="1" x14ac:dyDescent="0.2">
      <c r="A9" s="100"/>
      <c r="B9" s="280"/>
      <c r="C9" s="283"/>
      <c r="D9" s="283"/>
      <c r="E9" s="284"/>
      <c r="F9" s="102"/>
      <c r="G9" s="102"/>
      <c r="H9" s="280"/>
      <c r="I9" s="290"/>
      <c r="J9" s="290"/>
      <c r="K9" s="292"/>
    </row>
    <row r="10" spans="1:20" ht="15" thickBot="1" x14ac:dyDescent="0.2">
      <c r="A10" s="100"/>
      <c r="B10" s="64"/>
    </row>
    <row r="11" spans="1:20" ht="15" customHeight="1" thickBot="1" x14ac:dyDescent="0.2">
      <c r="A11" t="s">
        <v>0</v>
      </c>
      <c r="B11" s="273" t="str">
        <f>IF(B8="","",B8)</f>
        <v/>
      </c>
      <c r="C11" s="66" t="s">
        <v>260</v>
      </c>
      <c r="D11" s="274" t="str">
        <f>IF(B11="","",VLOOKUP(B11,高体連加盟校一覧!$A$12:$H$66,2))</f>
        <v/>
      </c>
      <c r="E11" s="274"/>
      <c r="F11" s="105"/>
      <c r="G11" s="105"/>
      <c r="K11" t="s">
        <v>262</v>
      </c>
      <c r="L11" s="273" t="str">
        <f>IF(B8="","",B8)</f>
        <v/>
      </c>
      <c r="M11" s="66" t="s">
        <v>260</v>
      </c>
      <c r="N11" s="274" t="str">
        <f>IF(L11="","",VLOOKUP(L11,高体連加盟校一覧!$A$12:$H$66,2))</f>
        <v/>
      </c>
      <c r="O11" s="274"/>
      <c r="P11" s="105"/>
      <c r="Q11" s="105"/>
    </row>
    <row r="12" spans="1:20" ht="15" customHeight="1" thickBot="1" x14ac:dyDescent="0.2">
      <c r="A12" t="s">
        <v>261</v>
      </c>
      <c r="B12" s="275"/>
      <c r="C12" s="276"/>
      <c r="K12" t="s">
        <v>261</v>
      </c>
      <c r="L12" s="277"/>
      <c r="M12" s="278"/>
    </row>
    <row r="13" spans="1:20" ht="15" customHeight="1" thickBot="1" x14ac:dyDescent="0.2">
      <c r="A13" t="s">
        <v>286</v>
      </c>
      <c r="K13" t="s">
        <v>290</v>
      </c>
    </row>
    <row r="14" spans="1:20" ht="15" customHeight="1" x14ac:dyDescent="0.15">
      <c r="A14" s="67"/>
      <c r="B14" s="148" t="s">
        <v>263</v>
      </c>
      <c r="C14" s="149" t="s">
        <v>11</v>
      </c>
      <c r="D14" s="149" t="s">
        <v>12</v>
      </c>
      <c r="E14" s="150" t="s">
        <v>9</v>
      </c>
      <c r="F14" s="106"/>
      <c r="G14" s="106"/>
      <c r="K14" s="67"/>
      <c r="L14" s="148" t="s">
        <v>263</v>
      </c>
      <c r="M14" s="149" t="s">
        <v>11</v>
      </c>
      <c r="N14" s="149" t="s">
        <v>12</v>
      </c>
      <c r="O14" s="150" t="s">
        <v>9</v>
      </c>
      <c r="P14" s="106"/>
      <c r="Q14" s="106"/>
    </row>
    <row r="15" spans="1:20" ht="15" customHeight="1" x14ac:dyDescent="0.15">
      <c r="B15" s="151" t="s">
        <v>10</v>
      </c>
      <c r="C15" s="241"/>
      <c r="D15" s="241"/>
      <c r="E15" s="242"/>
      <c r="F15" s="107" t="str">
        <f>$D$11</f>
        <v/>
      </c>
      <c r="G15" s="108" t="str">
        <f>$B$11</f>
        <v/>
      </c>
      <c r="L15" s="151" t="s">
        <v>10</v>
      </c>
      <c r="M15" s="249"/>
      <c r="N15" s="249"/>
      <c r="O15" s="250"/>
      <c r="P15" s="109" t="str">
        <f>$N$11</f>
        <v/>
      </c>
      <c r="Q15" s="110" t="str">
        <f>$L$11</f>
        <v/>
      </c>
    </row>
    <row r="16" spans="1:20" ht="15" customHeight="1" x14ac:dyDescent="0.15">
      <c r="B16" s="151" t="s">
        <v>4</v>
      </c>
      <c r="C16" s="241"/>
      <c r="D16" s="241"/>
      <c r="E16" s="242"/>
      <c r="F16" s="107" t="str">
        <f t="shared" ref="F16:F48" si="0">$D$11</f>
        <v/>
      </c>
      <c r="G16" s="108" t="str">
        <f t="shared" ref="G16:G48" si="1">$B$11</f>
        <v/>
      </c>
      <c r="L16" s="151" t="s">
        <v>4</v>
      </c>
      <c r="M16" s="249"/>
      <c r="N16" s="249"/>
      <c r="O16" s="250"/>
      <c r="P16" s="109" t="str">
        <f t="shared" ref="P16:P48" si="2">$N$11</f>
        <v/>
      </c>
      <c r="Q16" s="110" t="str">
        <f t="shared" ref="Q16:Q48" si="3">$L$11</f>
        <v/>
      </c>
    </row>
    <row r="17" spans="1:20" ht="15" customHeight="1" x14ac:dyDescent="0.15">
      <c r="B17" s="151" t="s">
        <v>5</v>
      </c>
      <c r="C17" s="241"/>
      <c r="D17" s="241"/>
      <c r="E17" s="242"/>
      <c r="F17" s="107" t="str">
        <f t="shared" si="0"/>
        <v/>
      </c>
      <c r="G17" s="108" t="str">
        <f t="shared" si="1"/>
        <v/>
      </c>
      <c r="L17" s="151" t="s">
        <v>5</v>
      </c>
      <c r="M17" s="249"/>
      <c r="N17" s="249"/>
      <c r="O17" s="250"/>
      <c r="P17" s="109" t="str">
        <f t="shared" si="2"/>
        <v/>
      </c>
      <c r="Q17" s="110" t="str">
        <f t="shared" si="3"/>
        <v/>
      </c>
    </row>
    <row r="18" spans="1:20" ht="15" customHeight="1" x14ac:dyDescent="0.15">
      <c r="B18" s="151" t="s">
        <v>6</v>
      </c>
      <c r="C18" s="241"/>
      <c r="D18" s="241"/>
      <c r="E18" s="242"/>
      <c r="F18" s="107" t="str">
        <f t="shared" si="0"/>
        <v/>
      </c>
      <c r="G18" s="108" t="str">
        <f t="shared" si="1"/>
        <v/>
      </c>
      <c r="L18" s="151" t="s">
        <v>6</v>
      </c>
      <c r="M18" s="249"/>
      <c r="N18" s="249"/>
      <c r="O18" s="250"/>
      <c r="P18" s="109" t="str">
        <f t="shared" si="2"/>
        <v/>
      </c>
      <c r="Q18" s="110" t="str">
        <f t="shared" si="3"/>
        <v/>
      </c>
    </row>
    <row r="19" spans="1:20" ht="15" customHeight="1" x14ac:dyDescent="0.15">
      <c r="B19" s="151" t="s">
        <v>7</v>
      </c>
      <c r="C19" s="241"/>
      <c r="D19" s="241"/>
      <c r="E19" s="242"/>
      <c r="F19" s="107" t="str">
        <f t="shared" si="0"/>
        <v/>
      </c>
      <c r="G19" s="108" t="str">
        <f t="shared" si="1"/>
        <v/>
      </c>
      <c r="L19" s="151" t="s">
        <v>7</v>
      </c>
      <c r="M19" s="249"/>
      <c r="N19" s="249"/>
      <c r="O19" s="250"/>
      <c r="P19" s="109" t="str">
        <f t="shared" si="2"/>
        <v/>
      </c>
      <c r="Q19" s="110" t="str">
        <f t="shared" si="3"/>
        <v/>
      </c>
    </row>
    <row r="20" spans="1:20" ht="15" customHeight="1" thickBot="1" x14ac:dyDescent="0.2">
      <c r="B20" s="152" t="s">
        <v>8</v>
      </c>
      <c r="C20" s="243"/>
      <c r="D20" s="243"/>
      <c r="E20" s="244"/>
      <c r="F20" s="107" t="str">
        <f t="shared" si="0"/>
        <v/>
      </c>
      <c r="G20" s="108" t="str">
        <f t="shared" si="1"/>
        <v/>
      </c>
      <c r="L20" s="151" t="s">
        <v>8</v>
      </c>
      <c r="M20" s="249"/>
      <c r="N20" s="249"/>
      <c r="O20" s="250"/>
      <c r="P20" s="109" t="str">
        <f t="shared" si="2"/>
        <v/>
      </c>
      <c r="Q20" s="110" t="str">
        <f t="shared" si="3"/>
        <v/>
      </c>
    </row>
    <row r="21" spans="1:20" ht="15" customHeight="1" thickBot="1" x14ac:dyDescent="0.2">
      <c r="B21" s="153" t="s">
        <v>14</v>
      </c>
      <c r="C21" s="245"/>
      <c r="D21" s="245"/>
      <c r="E21" s="246"/>
      <c r="F21" s="107" t="str">
        <f t="shared" si="0"/>
        <v/>
      </c>
      <c r="G21" s="108" t="str">
        <f t="shared" si="1"/>
        <v/>
      </c>
      <c r="L21" s="152" t="s">
        <v>14</v>
      </c>
      <c r="M21" s="251"/>
      <c r="N21" s="251"/>
      <c r="O21" s="252"/>
      <c r="P21" s="109" t="str">
        <f t="shared" si="2"/>
        <v/>
      </c>
      <c r="Q21" s="110" t="str">
        <f t="shared" si="3"/>
        <v/>
      </c>
    </row>
    <row r="22" spans="1:20" ht="15" customHeight="1" x14ac:dyDescent="0.15">
      <c r="B22" s="151" t="s">
        <v>15</v>
      </c>
      <c r="C22" s="241"/>
      <c r="D22" s="241"/>
      <c r="E22" s="242"/>
      <c r="F22" s="107" t="str">
        <f t="shared" si="0"/>
        <v/>
      </c>
      <c r="G22" s="108" t="str">
        <f t="shared" si="1"/>
        <v/>
      </c>
      <c r="L22" s="153" t="s">
        <v>15</v>
      </c>
      <c r="M22" s="253"/>
      <c r="N22" s="253"/>
      <c r="O22" s="254"/>
      <c r="P22" s="109" t="str">
        <f t="shared" si="2"/>
        <v/>
      </c>
      <c r="Q22" s="110" t="str">
        <f t="shared" si="3"/>
        <v/>
      </c>
    </row>
    <row r="23" spans="1:20" ht="15" customHeight="1" x14ac:dyDescent="0.15">
      <c r="B23" s="151" t="s">
        <v>16</v>
      </c>
      <c r="C23" s="241"/>
      <c r="D23" s="241"/>
      <c r="E23" s="242"/>
      <c r="F23" s="107" t="str">
        <f t="shared" si="0"/>
        <v/>
      </c>
      <c r="G23" s="108" t="str">
        <f t="shared" si="1"/>
        <v/>
      </c>
      <c r="L23" s="151" t="s">
        <v>16</v>
      </c>
      <c r="M23" s="249"/>
      <c r="N23" s="249"/>
      <c r="O23" s="250"/>
      <c r="P23" s="109" t="str">
        <f t="shared" si="2"/>
        <v/>
      </c>
      <c r="Q23" s="110" t="str">
        <f t="shared" si="3"/>
        <v/>
      </c>
    </row>
    <row r="24" spans="1:20" ht="15" customHeight="1" x14ac:dyDescent="0.15">
      <c r="B24" s="151" t="s">
        <v>17</v>
      </c>
      <c r="C24" s="241"/>
      <c r="D24" s="241"/>
      <c r="E24" s="242"/>
      <c r="F24" s="107" t="str">
        <f t="shared" si="0"/>
        <v/>
      </c>
      <c r="G24" s="108" t="str">
        <f t="shared" si="1"/>
        <v/>
      </c>
      <c r="L24" s="151" t="s">
        <v>17</v>
      </c>
      <c r="M24" s="249"/>
      <c r="N24" s="249"/>
      <c r="O24" s="250"/>
      <c r="P24" s="109" t="str">
        <f t="shared" si="2"/>
        <v/>
      </c>
      <c r="Q24" s="110" t="str">
        <f t="shared" si="3"/>
        <v/>
      </c>
    </row>
    <row r="25" spans="1:20" ht="15" customHeight="1" x14ac:dyDescent="0.15">
      <c r="B25" s="151" t="s">
        <v>258</v>
      </c>
      <c r="C25" s="241"/>
      <c r="D25" s="241"/>
      <c r="E25" s="242"/>
      <c r="F25" s="107" t="str">
        <f t="shared" si="0"/>
        <v/>
      </c>
      <c r="G25" s="108" t="str">
        <f t="shared" si="1"/>
        <v/>
      </c>
      <c r="L25" s="151" t="s">
        <v>258</v>
      </c>
      <c r="M25" s="249"/>
      <c r="N25" s="249"/>
      <c r="O25" s="250"/>
      <c r="P25" s="109" t="str">
        <f t="shared" si="2"/>
        <v/>
      </c>
      <c r="Q25" s="110" t="str">
        <f t="shared" si="3"/>
        <v/>
      </c>
    </row>
    <row r="26" spans="1:20" ht="15" customHeight="1" thickBot="1" x14ac:dyDescent="0.2">
      <c r="B26" s="154" t="s">
        <v>259</v>
      </c>
      <c r="C26" s="247"/>
      <c r="D26" s="247"/>
      <c r="E26" s="248"/>
      <c r="F26" s="107" t="str">
        <f t="shared" si="0"/>
        <v/>
      </c>
      <c r="G26" s="108" t="str">
        <f t="shared" si="1"/>
        <v/>
      </c>
      <c r="L26" s="154" t="s">
        <v>259</v>
      </c>
      <c r="M26" s="255"/>
      <c r="N26" s="255"/>
      <c r="O26" s="256"/>
      <c r="P26" s="109" t="str">
        <f t="shared" si="2"/>
        <v/>
      </c>
      <c r="Q26" s="110" t="str">
        <f t="shared" si="3"/>
        <v/>
      </c>
    </row>
    <row r="27" spans="1:20" ht="15" customHeight="1" x14ac:dyDescent="0.15">
      <c r="E27" s="146"/>
      <c r="F27" s="107"/>
      <c r="G27" s="108"/>
      <c r="P27" s="109"/>
      <c r="Q27" s="110"/>
    </row>
    <row r="28" spans="1:20" ht="15" customHeight="1" thickBot="1" x14ac:dyDescent="0.2">
      <c r="A28" t="s">
        <v>287</v>
      </c>
      <c r="E28" s="146"/>
      <c r="F28" s="107"/>
      <c r="G28" s="108"/>
      <c r="K28" t="s">
        <v>291</v>
      </c>
      <c r="P28" s="109"/>
      <c r="Q28" s="110"/>
    </row>
    <row r="29" spans="1:20" ht="15" customHeight="1" x14ac:dyDescent="0.15">
      <c r="B29" s="148" t="s">
        <v>13</v>
      </c>
      <c r="C29" s="149" t="s">
        <v>11</v>
      </c>
      <c r="D29" s="149" t="s">
        <v>12</v>
      </c>
      <c r="E29" s="169" t="s">
        <v>9</v>
      </c>
      <c r="F29" s="155"/>
      <c r="G29" s="156"/>
      <c r="H29" s="149" t="s">
        <v>11</v>
      </c>
      <c r="I29" s="149" t="s">
        <v>12</v>
      </c>
      <c r="J29" s="170" t="s">
        <v>9</v>
      </c>
      <c r="K29" s="67"/>
      <c r="L29" s="148" t="s">
        <v>13</v>
      </c>
      <c r="M29" s="149" t="s">
        <v>11</v>
      </c>
      <c r="N29" s="149" t="s">
        <v>12</v>
      </c>
      <c r="O29" s="149" t="s">
        <v>9</v>
      </c>
      <c r="P29" s="157"/>
      <c r="Q29" s="158"/>
      <c r="R29" s="149" t="s">
        <v>11</v>
      </c>
      <c r="S29" s="149" t="s">
        <v>12</v>
      </c>
      <c r="T29" s="150" t="s">
        <v>9</v>
      </c>
    </row>
    <row r="30" spans="1:20" ht="15" customHeight="1" x14ac:dyDescent="0.15">
      <c r="B30" s="151" t="s">
        <v>10</v>
      </c>
      <c r="C30" s="257"/>
      <c r="D30" s="241"/>
      <c r="E30" s="257"/>
      <c r="F30" s="258"/>
      <c r="G30" s="259"/>
      <c r="H30" s="241"/>
      <c r="I30" s="241"/>
      <c r="J30" s="242"/>
      <c r="L30" s="151" t="s">
        <v>10</v>
      </c>
      <c r="M30" s="249"/>
      <c r="N30" s="249"/>
      <c r="O30" s="265"/>
      <c r="P30" s="266"/>
      <c r="Q30" s="267"/>
      <c r="R30" s="249"/>
      <c r="S30" s="249"/>
      <c r="T30" s="250"/>
    </row>
    <row r="31" spans="1:20" ht="15" customHeight="1" x14ac:dyDescent="0.15">
      <c r="B31" s="151" t="s">
        <v>4</v>
      </c>
      <c r="C31" s="257"/>
      <c r="D31" s="241"/>
      <c r="E31" s="257"/>
      <c r="F31" s="258"/>
      <c r="G31" s="259"/>
      <c r="H31" s="241"/>
      <c r="I31" s="241"/>
      <c r="J31" s="242"/>
      <c r="L31" s="151" t="s">
        <v>4</v>
      </c>
      <c r="M31" s="249"/>
      <c r="N31" s="249"/>
      <c r="O31" s="265"/>
      <c r="P31" s="266"/>
      <c r="Q31" s="267"/>
      <c r="R31" s="249"/>
      <c r="S31" s="249"/>
      <c r="T31" s="250"/>
    </row>
    <row r="32" spans="1:20" ht="15" customHeight="1" x14ac:dyDescent="0.15">
      <c r="B32" s="151" t="s">
        <v>5</v>
      </c>
      <c r="C32" s="257"/>
      <c r="D32" s="241"/>
      <c r="E32" s="257"/>
      <c r="F32" s="258"/>
      <c r="G32" s="259"/>
      <c r="H32" s="241"/>
      <c r="I32" s="241"/>
      <c r="J32" s="242"/>
      <c r="L32" s="151" t="s">
        <v>5</v>
      </c>
      <c r="M32" s="249"/>
      <c r="N32" s="249"/>
      <c r="O32" s="265"/>
      <c r="P32" s="266"/>
      <c r="Q32" s="267"/>
      <c r="R32" s="249"/>
      <c r="S32" s="249"/>
      <c r="T32" s="250"/>
    </row>
    <row r="33" spans="1:20" ht="15" customHeight="1" thickBot="1" x14ac:dyDescent="0.2">
      <c r="B33" s="152" t="s">
        <v>6</v>
      </c>
      <c r="C33" s="260"/>
      <c r="D33" s="243"/>
      <c r="E33" s="260"/>
      <c r="F33" s="258"/>
      <c r="G33" s="259"/>
      <c r="H33" s="243"/>
      <c r="I33" s="243"/>
      <c r="J33" s="244"/>
      <c r="L33" s="152" t="s">
        <v>6</v>
      </c>
      <c r="M33" s="251"/>
      <c r="N33" s="251"/>
      <c r="O33" s="268"/>
      <c r="P33" s="266"/>
      <c r="Q33" s="267"/>
      <c r="R33" s="251"/>
      <c r="S33" s="251"/>
      <c r="T33" s="252"/>
    </row>
    <row r="34" spans="1:20" ht="15" customHeight="1" x14ac:dyDescent="0.15">
      <c r="B34" s="153" t="s">
        <v>7</v>
      </c>
      <c r="C34" s="261"/>
      <c r="D34" s="245"/>
      <c r="E34" s="261"/>
      <c r="F34" s="258"/>
      <c r="G34" s="259"/>
      <c r="H34" s="245"/>
      <c r="I34" s="245"/>
      <c r="J34" s="246"/>
      <c r="L34" s="153" t="s">
        <v>7</v>
      </c>
      <c r="M34" s="253"/>
      <c r="N34" s="253"/>
      <c r="O34" s="269"/>
      <c r="P34" s="266"/>
      <c r="Q34" s="267"/>
      <c r="R34" s="253"/>
      <c r="S34" s="253"/>
      <c r="T34" s="254"/>
    </row>
    <row r="35" spans="1:20" ht="15" customHeight="1" x14ac:dyDescent="0.15">
      <c r="B35" s="153" t="s">
        <v>304</v>
      </c>
      <c r="C35" s="261"/>
      <c r="D35" s="245"/>
      <c r="E35" s="261"/>
      <c r="F35" s="258"/>
      <c r="G35" s="259"/>
      <c r="H35" s="245"/>
      <c r="I35" s="245"/>
      <c r="J35" s="246"/>
      <c r="L35" s="153" t="s">
        <v>307</v>
      </c>
      <c r="M35" s="253"/>
      <c r="N35" s="253"/>
      <c r="O35" s="269"/>
      <c r="P35" s="266"/>
      <c r="Q35" s="267"/>
      <c r="R35" s="253"/>
      <c r="S35" s="253"/>
      <c r="T35" s="254"/>
    </row>
    <row r="36" spans="1:20" ht="15" customHeight="1" x14ac:dyDescent="0.15">
      <c r="B36" s="153" t="s">
        <v>305</v>
      </c>
      <c r="C36" s="261"/>
      <c r="D36" s="245"/>
      <c r="E36" s="261"/>
      <c r="F36" s="258"/>
      <c r="G36" s="259"/>
      <c r="H36" s="245"/>
      <c r="I36" s="245"/>
      <c r="J36" s="246"/>
      <c r="L36" s="153" t="s">
        <v>305</v>
      </c>
      <c r="M36" s="253"/>
      <c r="N36" s="253"/>
      <c r="O36" s="269"/>
      <c r="P36" s="266"/>
      <c r="Q36" s="267"/>
      <c r="R36" s="253"/>
      <c r="S36" s="253"/>
      <c r="T36" s="254"/>
    </row>
    <row r="37" spans="1:20" ht="15" customHeight="1" thickBot="1" x14ac:dyDescent="0.2">
      <c r="B37" s="154" t="s">
        <v>306</v>
      </c>
      <c r="C37" s="262"/>
      <c r="D37" s="247"/>
      <c r="E37" s="262"/>
      <c r="F37" s="263"/>
      <c r="G37" s="264"/>
      <c r="H37" s="247"/>
      <c r="I37" s="247"/>
      <c r="J37" s="248"/>
      <c r="L37" s="154" t="s">
        <v>306</v>
      </c>
      <c r="M37" s="255"/>
      <c r="N37" s="255"/>
      <c r="O37" s="270"/>
      <c r="P37" s="271"/>
      <c r="Q37" s="272"/>
      <c r="R37" s="255"/>
      <c r="S37" s="255"/>
      <c r="T37" s="256"/>
    </row>
    <row r="38" spans="1:20" ht="15" customHeight="1" x14ac:dyDescent="0.15">
      <c r="E38" s="146"/>
      <c r="F38" s="107"/>
      <c r="G38" s="108"/>
      <c r="J38" s="146"/>
      <c r="P38" s="109"/>
      <c r="Q38" s="110"/>
    </row>
    <row r="39" spans="1:20" ht="15" customHeight="1" thickBot="1" x14ac:dyDescent="0.2">
      <c r="A39" t="s">
        <v>288</v>
      </c>
      <c r="E39" s="146"/>
      <c r="F39" s="107"/>
      <c r="G39" s="108"/>
      <c r="J39" s="146"/>
      <c r="K39" t="s">
        <v>292</v>
      </c>
      <c r="P39" s="109"/>
      <c r="Q39" s="110"/>
    </row>
    <row r="40" spans="1:20" ht="15" customHeight="1" x14ac:dyDescent="0.15">
      <c r="A40" s="67"/>
      <c r="B40" s="148" t="s">
        <v>13</v>
      </c>
      <c r="C40" s="149" t="s">
        <v>11</v>
      </c>
      <c r="D40" s="149" t="s">
        <v>12</v>
      </c>
      <c r="E40" s="170" t="s">
        <v>9</v>
      </c>
      <c r="F40" s="107"/>
      <c r="G40" s="108"/>
      <c r="J40" s="146"/>
      <c r="K40" s="67"/>
      <c r="L40" s="148" t="s">
        <v>13</v>
      </c>
      <c r="M40" s="149" t="s">
        <v>11</v>
      </c>
      <c r="N40" s="149" t="s">
        <v>12</v>
      </c>
      <c r="O40" s="150" t="s">
        <v>9</v>
      </c>
      <c r="P40" s="109"/>
      <c r="Q40" s="110"/>
    </row>
    <row r="41" spans="1:20" ht="15" customHeight="1" x14ac:dyDescent="0.15">
      <c r="B41" s="151" t="s">
        <v>10</v>
      </c>
      <c r="C41" s="241"/>
      <c r="D41" s="241"/>
      <c r="E41" s="242"/>
      <c r="F41" s="107" t="str">
        <f t="shared" si="0"/>
        <v/>
      </c>
      <c r="G41" s="108" t="str">
        <f t="shared" si="1"/>
        <v/>
      </c>
      <c r="J41" s="146"/>
      <c r="L41" s="151" t="s">
        <v>10</v>
      </c>
      <c r="M41" s="249"/>
      <c r="N41" s="249"/>
      <c r="O41" s="250"/>
      <c r="P41" s="109" t="str">
        <f t="shared" si="2"/>
        <v/>
      </c>
      <c r="Q41" s="110" t="str">
        <f t="shared" si="3"/>
        <v/>
      </c>
    </row>
    <row r="42" spans="1:20" ht="15" customHeight="1" x14ac:dyDescent="0.15">
      <c r="B42" s="151" t="s">
        <v>4</v>
      </c>
      <c r="C42" s="241"/>
      <c r="D42" s="241"/>
      <c r="E42" s="242"/>
      <c r="F42" s="107" t="str">
        <f t="shared" si="0"/>
        <v/>
      </c>
      <c r="G42" s="108" t="str">
        <f t="shared" si="1"/>
        <v/>
      </c>
      <c r="J42" s="146"/>
      <c r="L42" s="151" t="s">
        <v>4</v>
      </c>
      <c r="M42" s="249"/>
      <c r="N42" s="249"/>
      <c r="O42" s="250"/>
      <c r="P42" s="109" t="str">
        <f t="shared" si="2"/>
        <v/>
      </c>
      <c r="Q42" s="110" t="str">
        <f t="shared" si="3"/>
        <v/>
      </c>
    </row>
    <row r="43" spans="1:20" ht="15" customHeight="1" x14ac:dyDescent="0.15">
      <c r="B43" s="151" t="s">
        <v>5</v>
      </c>
      <c r="C43" s="241"/>
      <c r="D43" s="241"/>
      <c r="E43" s="242"/>
      <c r="F43" s="107" t="str">
        <f t="shared" si="0"/>
        <v/>
      </c>
      <c r="G43" s="108" t="str">
        <f t="shared" si="1"/>
        <v/>
      </c>
      <c r="J43" s="146"/>
      <c r="L43" s="151" t="s">
        <v>5</v>
      </c>
      <c r="M43" s="249"/>
      <c r="N43" s="249"/>
      <c r="O43" s="250"/>
      <c r="P43" s="109" t="str">
        <f t="shared" si="2"/>
        <v/>
      </c>
      <c r="Q43" s="110" t="str">
        <f t="shared" si="3"/>
        <v/>
      </c>
    </row>
    <row r="44" spans="1:20" ht="15" customHeight="1" x14ac:dyDescent="0.15">
      <c r="B44" s="151" t="s">
        <v>6</v>
      </c>
      <c r="C44" s="241"/>
      <c r="D44" s="241"/>
      <c r="E44" s="242"/>
      <c r="F44" s="107" t="str">
        <f t="shared" si="0"/>
        <v/>
      </c>
      <c r="G44" s="108" t="str">
        <f t="shared" si="1"/>
        <v/>
      </c>
      <c r="J44" s="146"/>
      <c r="L44" s="151" t="s">
        <v>6</v>
      </c>
      <c r="M44" s="249"/>
      <c r="N44" s="249"/>
      <c r="O44" s="250"/>
      <c r="P44" s="109" t="str">
        <f t="shared" si="2"/>
        <v/>
      </c>
      <c r="Q44" s="110" t="str">
        <f t="shared" si="3"/>
        <v/>
      </c>
    </row>
    <row r="45" spans="1:20" ht="15" customHeight="1" x14ac:dyDescent="0.15">
      <c r="B45" s="151" t="s">
        <v>7</v>
      </c>
      <c r="C45" s="241"/>
      <c r="D45" s="241"/>
      <c r="E45" s="242"/>
      <c r="F45" s="107" t="str">
        <f t="shared" si="0"/>
        <v/>
      </c>
      <c r="G45" s="108" t="str">
        <f t="shared" si="1"/>
        <v/>
      </c>
      <c r="J45" s="146"/>
      <c r="L45" s="151" t="s">
        <v>7</v>
      </c>
      <c r="M45" s="249"/>
      <c r="N45" s="249"/>
      <c r="O45" s="250"/>
      <c r="P45" s="109" t="str">
        <f t="shared" si="2"/>
        <v/>
      </c>
      <c r="Q45" s="110" t="str">
        <f t="shared" si="3"/>
        <v/>
      </c>
    </row>
    <row r="46" spans="1:20" ht="15" customHeight="1" x14ac:dyDescent="0.15">
      <c r="B46" s="151" t="s">
        <v>8</v>
      </c>
      <c r="C46" s="241"/>
      <c r="D46" s="241"/>
      <c r="E46" s="242"/>
      <c r="F46" s="107" t="str">
        <f t="shared" si="0"/>
        <v/>
      </c>
      <c r="G46" s="108" t="str">
        <f t="shared" si="1"/>
        <v/>
      </c>
      <c r="J46" s="146"/>
      <c r="L46" s="151" t="s">
        <v>8</v>
      </c>
      <c r="M46" s="249"/>
      <c r="N46" s="249"/>
      <c r="O46" s="250"/>
      <c r="P46" s="109" t="str">
        <f t="shared" si="2"/>
        <v/>
      </c>
      <c r="Q46" s="110" t="str">
        <f t="shared" si="3"/>
        <v/>
      </c>
    </row>
    <row r="47" spans="1:20" ht="15" customHeight="1" x14ac:dyDescent="0.15">
      <c r="B47" s="151" t="s">
        <v>14</v>
      </c>
      <c r="C47" s="241"/>
      <c r="D47" s="241"/>
      <c r="E47" s="242"/>
      <c r="F47" s="107" t="str">
        <f t="shared" si="0"/>
        <v/>
      </c>
      <c r="G47" s="108" t="str">
        <f t="shared" si="1"/>
        <v/>
      </c>
      <c r="J47" s="146"/>
      <c r="L47" s="151" t="s">
        <v>14</v>
      </c>
      <c r="M47" s="249"/>
      <c r="N47" s="249"/>
      <c r="O47" s="250"/>
      <c r="P47" s="109" t="str">
        <f t="shared" si="2"/>
        <v/>
      </c>
      <c r="Q47" s="110" t="str">
        <f t="shared" si="3"/>
        <v/>
      </c>
    </row>
    <row r="48" spans="1:20" ht="15" customHeight="1" thickBot="1" x14ac:dyDescent="0.2">
      <c r="B48" s="154" t="s">
        <v>15</v>
      </c>
      <c r="C48" s="247"/>
      <c r="D48" s="247"/>
      <c r="E48" s="248"/>
      <c r="F48" s="107" t="str">
        <f t="shared" si="0"/>
        <v/>
      </c>
      <c r="G48" s="108" t="str">
        <f t="shared" si="1"/>
        <v/>
      </c>
      <c r="J48" s="146"/>
      <c r="L48" s="154" t="s">
        <v>15</v>
      </c>
      <c r="M48" s="255"/>
      <c r="N48" s="255"/>
      <c r="O48" s="256"/>
      <c r="P48" s="109" t="str">
        <f t="shared" si="2"/>
        <v/>
      </c>
      <c r="Q48" s="110" t="str">
        <f t="shared" si="3"/>
        <v/>
      </c>
    </row>
    <row r="49" spans="1:20" ht="15" customHeight="1" x14ac:dyDescent="0.15">
      <c r="E49" s="146"/>
      <c r="F49" s="107"/>
      <c r="G49" s="108"/>
      <c r="J49" s="146"/>
      <c r="P49" s="109"/>
      <c r="Q49" s="110"/>
    </row>
    <row r="50" spans="1:20" ht="15" customHeight="1" thickBot="1" x14ac:dyDescent="0.2">
      <c r="A50" t="s">
        <v>289</v>
      </c>
      <c r="E50" s="146"/>
      <c r="F50" s="107"/>
      <c r="G50" s="108"/>
      <c r="J50" s="146"/>
      <c r="K50" t="s">
        <v>293</v>
      </c>
      <c r="P50" s="109"/>
      <c r="Q50" s="110"/>
    </row>
    <row r="51" spans="1:20" ht="15" customHeight="1" x14ac:dyDescent="0.15">
      <c r="A51" s="67"/>
      <c r="B51" s="148" t="s">
        <v>13</v>
      </c>
      <c r="C51" s="149" t="s">
        <v>11</v>
      </c>
      <c r="D51" s="149" t="s">
        <v>12</v>
      </c>
      <c r="E51" s="169" t="s">
        <v>9</v>
      </c>
      <c r="F51" s="155"/>
      <c r="G51" s="156"/>
      <c r="H51" s="149" t="s">
        <v>11</v>
      </c>
      <c r="I51" s="149" t="s">
        <v>12</v>
      </c>
      <c r="J51" s="170" t="s">
        <v>9</v>
      </c>
      <c r="K51" s="67"/>
      <c r="L51" s="148" t="s">
        <v>13</v>
      </c>
      <c r="M51" s="149" t="s">
        <v>11</v>
      </c>
      <c r="N51" s="149" t="s">
        <v>12</v>
      </c>
      <c r="O51" s="149" t="s">
        <v>9</v>
      </c>
      <c r="P51" s="157"/>
      <c r="Q51" s="158"/>
      <c r="R51" s="149" t="s">
        <v>11</v>
      </c>
      <c r="S51" s="149" t="s">
        <v>12</v>
      </c>
      <c r="T51" s="150" t="s">
        <v>9</v>
      </c>
    </row>
    <row r="52" spans="1:20" ht="15" customHeight="1" x14ac:dyDescent="0.15">
      <c r="B52" s="151" t="s">
        <v>10</v>
      </c>
      <c r="C52" s="241"/>
      <c r="D52" s="241"/>
      <c r="E52" s="257"/>
      <c r="F52" s="258"/>
      <c r="G52" s="259"/>
      <c r="H52" s="241"/>
      <c r="I52" s="241"/>
      <c r="J52" s="242"/>
      <c r="L52" s="151" t="s">
        <v>10</v>
      </c>
      <c r="M52" s="249"/>
      <c r="N52" s="249"/>
      <c r="O52" s="265"/>
      <c r="P52" s="266"/>
      <c r="Q52" s="267"/>
      <c r="R52" s="249"/>
      <c r="S52" s="249"/>
      <c r="T52" s="250"/>
    </row>
    <row r="53" spans="1:20" ht="15" customHeight="1" x14ac:dyDescent="0.15">
      <c r="B53" s="151" t="s">
        <v>4</v>
      </c>
      <c r="C53" s="241"/>
      <c r="D53" s="241"/>
      <c r="E53" s="257"/>
      <c r="F53" s="258"/>
      <c r="G53" s="259"/>
      <c r="H53" s="241"/>
      <c r="I53" s="241"/>
      <c r="J53" s="242"/>
      <c r="L53" s="151" t="s">
        <v>4</v>
      </c>
      <c r="M53" s="249"/>
      <c r="N53" s="249"/>
      <c r="O53" s="265"/>
      <c r="P53" s="266"/>
      <c r="Q53" s="267"/>
      <c r="R53" s="249"/>
      <c r="S53" s="249"/>
      <c r="T53" s="250"/>
    </row>
    <row r="54" spans="1:20" ht="15" customHeight="1" x14ac:dyDescent="0.15">
      <c r="B54" s="151" t="s">
        <v>5</v>
      </c>
      <c r="C54" s="241"/>
      <c r="D54" s="241"/>
      <c r="E54" s="257"/>
      <c r="F54" s="258"/>
      <c r="G54" s="259"/>
      <c r="H54" s="241"/>
      <c r="I54" s="241"/>
      <c r="J54" s="242"/>
      <c r="L54" s="151" t="s">
        <v>5</v>
      </c>
      <c r="M54" s="249"/>
      <c r="N54" s="249"/>
      <c r="O54" s="265"/>
      <c r="P54" s="266"/>
      <c r="Q54" s="267"/>
      <c r="R54" s="249"/>
      <c r="S54" s="249"/>
      <c r="T54" s="250"/>
    </row>
    <row r="55" spans="1:20" ht="15" customHeight="1" x14ac:dyDescent="0.15">
      <c r="B55" s="151" t="s">
        <v>6</v>
      </c>
      <c r="C55" s="241"/>
      <c r="D55" s="241"/>
      <c r="E55" s="257"/>
      <c r="F55" s="258"/>
      <c r="G55" s="259"/>
      <c r="H55" s="241"/>
      <c r="I55" s="241"/>
      <c r="J55" s="242"/>
      <c r="L55" s="151" t="s">
        <v>6</v>
      </c>
      <c r="M55" s="249"/>
      <c r="N55" s="249"/>
      <c r="O55" s="265"/>
      <c r="P55" s="266"/>
      <c r="Q55" s="267"/>
      <c r="R55" s="249"/>
      <c r="S55" s="249"/>
      <c r="T55" s="250"/>
    </row>
    <row r="56" spans="1:20" ht="15" customHeight="1" x14ac:dyDescent="0.15">
      <c r="B56" s="151" t="s">
        <v>7</v>
      </c>
      <c r="C56" s="241"/>
      <c r="D56" s="241"/>
      <c r="E56" s="257"/>
      <c r="F56" s="258"/>
      <c r="G56" s="259"/>
      <c r="H56" s="241"/>
      <c r="I56" s="241"/>
      <c r="J56" s="242"/>
      <c r="L56" s="151" t="s">
        <v>7</v>
      </c>
      <c r="M56" s="249"/>
      <c r="N56" s="249"/>
      <c r="O56" s="265"/>
      <c r="P56" s="266"/>
      <c r="Q56" s="267"/>
      <c r="R56" s="249"/>
      <c r="S56" s="249"/>
      <c r="T56" s="250"/>
    </row>
    <row r="57" spans="1:20" ht="15" customHeight="1" thickBot="1" x14ac:dyDescent="0.2">
      <c r="B57" s="154" t="s">
        <v>8</v>
      </c>
      <c r="C57" s="247"/>
      <c r="D57" s="247"/>
      <c r="E57" s="262"/>
      <c r="F57" s="263"/>
      <c r="G57" s="264"/>
      <c r="H57" s="247"/>
      <c r="I57" s="247"/>
      <c r="J57" s="248"/>
      <c r="L57" s="154" t="s">
        <v>8</v>
      </c>
      <c r="M57" s="255"/>
      <c r="N57" s="255"/>
      <c r="O57" s="270"/>
      <c r="P57" s="271"/>
      <c r="Q57" s="272"/>
      <c r="R57" s="255"/>
      <c r="S57" s="255"/>
      <c r="T57" s="256"/>
    </row>
  </sheetData>
  <sheetProtection password="CC2F" sheet="1" objects="1" scenarios="1"/>
  <mergeCells count="12">
    <mergeCell ref="C7:E7"/>
    <mergeCell ref="A1:T1"/>
    <mergeCell ref="H7:I7"/>
    <mergeCell ref="H8:I9"/>
    <mergeCell ref="J7:K7"/>
    <mergeCell ref="J8:K9"/>
    <mergeCell ref="D11:E11"/>
    <mergeCell ref="B12:C12"/>
    <mergeCell ref="N11:O11"/>
    <mergeCell ref="L12:M12"/>
    <mergeCell ref="B8:B9"/>
    <mergeCell ref="C8:E9"/>
  </mergeCells>
  <phoneticPr fontId="1"/>
  <pageMargins left="0.70866141732283472" right="0.70866141732283472" top="0.74803149606299213" bottom="0.74803149606299213" header="0.31496062992125984" footer="0.31496062992125984"/>
  <pageSetup paperSize="9" scale="6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40"/>
  <sheetViews>
    <sheetView view="pageBreakPreview" zoomScale="60" zoomScaleNormal="70" workbookViewId="0">
      <selection activeCell="A2" sqref="A2:N2"/>
    </sheetView>
  </sheetViews>
  <sheetFormatPr defaultRowHeight="26.25" customHeight="1" x14ac:dyDescent="0.15"/>
  <cols>
    <col min="1" max="1" width="6.625" style="171" customWidth="1"/>
    <col min="2" max="2" width="19.625" style="171" customWidth="1"/>
    <col min="3" max="3" width="5.5" style="171" customWidth="1"/>
    <col min="4" max="6" width="7.625" style="171" customWidth="1"/>
    <col min="7" max="7" width="5.75" style="171" customWidth="1"/>
    <col min="8" max="8" width="6.75" style="171" customWidth="1"/>
    <col min="9" max="9" width="8.625" style="171" customWidth="1"/>
    <col min="10" max="10" width="5.375" style="171" customWidth="1"/>
    <col min="11" max="13" width="7.625" style="171" customWidth="1"/>
    <col min="14" max="14" width="22.625" style="171" customWidth="1"/>
    <col min="15" max="16384" width="9" style="171"/>
  </cols>
  <sheetData>
    <row r="1" spans="1:14" ht="26.25" customHeight="1" x14ac:dyDescent="0.15">
      <c r="A1" s="318" t="s">
        <v>313</v>
      </c>
      <c r="B1" s="318"/>
      <c r="C1" s="318"/>
      <c r="D1" s="318"/>
      <c r="E1" s="318"/>
      <c r="F1" s="318"/>
      <c r="G1" s="318"/>
      <c r="H1" s="318"/>
      <c r="I1" s="318"/>
      <c r="J1" s="318"/>
      <c r="K1" s="318"/>
      <c r="L1" s="318"/>
      <c r="M1" s="318"/>
      <c r="N1" s="318"/>
    </row>
    <row r="2" spans="1:14" ht="24.75" customHeight="1" thickBot="1" x14ac:dyDescent="0.2">
      <c r="A2" s="295" t="s">
        <v>527</v>
      </c>
      <c r="B2" s="295"/>
      <c r="C2" s="295"/>
      <c r="D2" s="295"/>
      <c r="E2" s="295"/>
      <c r="F2" s="295"/>
      <c r="G2" s="295"/>
      <c r="H2" s="295"/>
      <c r="I2" s="295"/>
      <c r="J2" s="295"/>
      <c r="K2" s="295"/>
      <c r="L2" s="295"/>
      <c r="M2" s="295"/>
      <c r="N2" s="295"/>
    </row>
    <row r="3" spans="1:14" ht="16.5" customHeight="1" x14ac:dyDescent="0.15">
      <c r="A3" s="177" t="s">
        <v>0</v>
      </c>
      <c r="B3" s="173"/>
      <c r="C3" s="173"/>
      <c r="D3" s="173"/>
      <c r="E3" s="173"/>
      <c r="F3" s="173"/>
      <c r="G3" s="173"/>
      <c r="H3" s="173"/>
      <c r="I3" s="173"/>
      <c r="J3" s="173"/>
      <c r="K3" s="173"/>
      <c r="L3" s="173"/>
      <c r="M3" s="340" t="s">
        <v>502</v>
      </c>
      <c r="N3" s="341"/>
    </row>
    <row r="4" spans="1:14" ht="30" customHeight="1" thickBot="1" x14ac:dyDescent="0.2">
      <c r="A4" s="178" t="str">
        <f>IF(参加名簿!B8="","",参加名簿!B8)</f>
        <v/>
      </c>
      <c r="B4" s="173"/>
      <c r="C4" s="173"/>
      <c r="D4" s="173"/>
      <c r="E4" s="173"/>
      <c r="F4" s="173"/>
      <c r="G4" s="173"/>
      <c r="H4" s="173"/>
      <c r="I4" s="173"/>
      <c r="J4" s="173"/>
      <c r="K4" s="173"/>
      <c r="L4" s="173"/>
      <c r="M4" s="342"/>
      <c r="N4" s="343"/>
    </row>
    <row r="5" spans="1:14" ht="8.25" customHeight="1" thickBot="1" x14ac:dyDescent="0.2">
      <c r="A5" s="173"/>
      <c r="B5" s="173"/>
      <c r="C5" s="173"/>
      <c r="D5" s="173"/>
      <c r="E5" s="173"/>
      <c r="F5" s="173"/>
      <c r="G5" s="173"/>
      <c r="H5" s="173"/>
      <c r="I5" s="173"/>
      <c r="J5" s="173"/>
      <c r="K5" s="173"/>
      <c r="L5" s="173"/>
      <c r="M5" s="173"/>
      <c r="N5" s="173"/>
    </row>
    <row r="6" spans="1:14" ht="34.5" customHeight="1" x14ac:dyDescent="0.2">
      <c r="A6" s="179" t="s">
        <v>2</v>
      </c>
      <c r="B6" s="180" t="str">
        <f>IF(A4="","",VLOOKUP(A4,高体連加盟校一覧!$A$12:$H$66,2))</f>
        <v/>
      </c>
      <c r="C6" s="181" t="s">
        <v>251</v>
      </c>
      <c r="D6" s="182" t="s">
        <v>252</v>
      </c>
      <c r="E6" s="183" t="s">
        <v>296</v>
      </c>
      <c r="F6" s="337" t="str">
        <f>IF(A4="","",VLOOKUP(A4,高体連加盟校一覧!$A$12:$H$66,5,))</f>
        <v/>
      </c>
      <c r="G6" s="337"/>
      <c r="H6" s="296" t="str">
        <f>IF(A4="","",VLOOKUP(A4,高体連加盟校一覧!$A$12:$H$66,6,))</f>
        <v/>
      </c>
      <c r="I6" s="296"/>
      <c r="J6" s="296"/>
      <c r="K6" s="296"/>
      <c r="L6" s="296"/>
      <c r="M6" s="296"/>
      <c r="N6" s="297"/>
    </row>
    <row r="7" spans="1:14" ht="34.5" customHeight="1" thickBot="1" x14ac:dyDescent="0.2">
      <c r="A7" s="184" t="s">
        <v>3</v>
      </c>
      <c r="B7" s="319" t="str">
        <f>IF(参加名簿!B12="","",参加名簿!B12)</f>
        <v/>
      </c>
      <c r="C7" s="319"/>
      <c r="D7" s="185" t="s">
        <v>253</v>
      </c>
      <c r="E7" s="186" t="s">
        <v>297</v>
      </c>
      <c r="F7" s="300" t="str">
        <f>IF(A4="","",VLOOKUP(A4,高体連加盟校一覧!$A$12:$H$66,7,))</f>
        <v/>
      </c>
      <c r="G7" s="298"/>
      <c r="H7" s="298"/>
      <c r="I7" s="298"/>
      <c r="J7" s="301"/>
      <c r="K7" s="186" t="s">
        <v>298</v>
      </c>
      <c r="L7" s="298" t="str">
        <f>IF(A4="","",VLOOKUP(A4,高体連加盟校一覧!$A$12:$H$66,8,))</f>
        <v/>
      </c>
      <c r="M7" s="298"/>
      <c r="N7" s="299"/>
    </row>
    <row r="8" spans="1:14" ht="8.25" customHeight="1" x14ac:dyDescent="0.15">
      <c r="A8" s="173"/>
      <c r="B8" s="173"/>
      <c r="C8" s="173"/>
      <c r="D8" s="173"/>
      <c r="E8" s="173"/>
      <c r="F8" s="173"/>
      <c r="G8" s="173"/>
      <c r="H8" s="173"/>
      <c r="I8" s="173"/>
      <c r="J8" s="173"/>
      <c r="K8" s="173"/>
      <c r="L8" s="173"/>
      <c r="M8" s="173"/>
      <c r="N8" s="173"/>
    </row>
    <row r="9" spans="1:14" ht="30" customHeight="1" thickBot="1" x14ac:dyDescent="0.2">
      <c r="A9" s="187" t="s">
        <v>294</v>
      </c>
      <c r="B9" s="173"/>
      <c r="C9" s="173"/>
      <c r="D9" s="173"/>
      <c r="E9" s="173"/>
      <c r="F9" s="173"/>
      <c r="G9" s="173"/>
      <c r="H9" s="188"/>
      <c r="I9" s="188"/>
      <c r="J9" s="188"/>
      <c r="K9" s="188"/>
      <c r="L9" s="188"/>
      <c r="M9" s="188"/>
      <c r="N9" s="188"/>
    </row>
    <row r="10" spans="1:14" ht="30" customHeight="1" x14ac:dyDescent="0.15">
      <c r="A10" s="189" t="s">
        <v>13</v>
      </c>
      <c r="B10" s="190" t="s">
        <v>254</v>
      </c>
      <c r="C10" s="190" t="s">
        <v>12</v>
      </c>
      <c r="D10" s="302" t="s">
        <v>9</v>
      </c>
      <c r="E10" s="303"/>
      <c r="F10" s="304"/>
      <c r="G10" s="323" t="s">
        <v>497</v>
      </c>
      <c r="H10" s="323"/>
      <c r="I10" s="323"/>
      <c r="J10" s="323"/>
      <c r="K10" s="323"/>
      <c r="L10" s="324"/>
      <c r="M10" s="191"/>
      <c r="N10" s="191"/>
    </row>
    <row r="11" spans="1:14" ht="33" customHeight="1" x14ac:dyDescent="0.15">
      <c r="A11" s="192">
        <v>1</v>
      </c>
      <c r="B11" s="193" t="str">
        <f>IF(参加名簿!C15="","",参加名簿!C15)</f>
        <v/>
      </c>
      <c r="C11" s="193" t="str">
        <f>IF(参加名簿!D15="","",参加名簿!D15)</f>
        <v/>
      </c>
      <c r="D11" s="308" t="str">
        <f>IF(参加名簿!E15="","",参加名簿!E15)</f>
        <v/>
      </c>
      <c r="E11" s="309"/>
      <c r="F11" s="310"/>
      <c r="G11" s="325"/>
      <c r="H11" s="325"/>
      <c r="I11" s="325"/>
      <c r="J11" s="325"/>
      <c r="K11" s="325"/>
      <c r="L11" s="326"/>
      <c r="M11" s="194"/>
      <c r="N11" s="194"/>
    </row>
    <row r="12" spans="1:14" ht="33" customHeight="1" x14ac:dyDescent="0.15">
      <c r="A12" s="192">
        <v>2</v>
      </c>
      <c r="B12" s="193" t="str">
        <f>IF(参加名簿!C16="","",参加名簿!C16)</f>
        <v/>
      </c>
      <c r="C12" s="193" t="str">
        <f>IF(参加名簿!D16="","",参加名簿!D16)</f>
        <v/>
      </c>
      <c r="D12" s="308" t="str">
        <f>IF(参加名簿!E16="","",参加名簿!E16)</f>
        <v/>
      </c>
      <c r="E12" s="309"/>
      <c r="F12" s="310"/>
      <c r="G12" s="325"/>
      <c r="H12" s="325"/>
      <c r="I12" s="325"/>
      <c r="J12" s="325"/>
      <c r="K12" s="325"/>
      <c r="L12" s="326"/>
      <c r="M12" s="194"/>
      <c r="N12" s="194"/>
    </row>
    <row r="13" spans="1:14" ht="33" customHeight="1" x14ac:dyDescent="0.15">
      <c r="A13" s="192">
        <v>3</v>
      </c>
      <c r="B13" s="193" t="str">
        <f>IF(参加名簿!C17="","",参加名簿!C17)</f>
        <v/>
      </c>
      <c r="C13" s="193" t="str">
        <f>IF(参加名簿!D17="","",参加名簿!D17)</f>
        <v/>
      </c>
      <c r="D13" s="308" t="str">
        <f>IF(参加名簿!E17="","",参加名簿!E17)</f>
        <v/>
      </c>
      <c r="E13" s="309"/>
      <c r="F13" s="310"/>
      <c r="G13" s="325"/>
      <c r="H13" s="325"/>
      <c r="I13" s="325"/>
      <c r="J13" s="325"/>
      <c r="K13" s="325"/>
      <c r="L13" s="326"/>
      <c r="M13" s="194"/>
      <c r="N13" s="194"/>
    </row>
    <row r="14" spans="1:14" ht="33" customHeight="1" x14ac:dyDescent="0.15">
      <c r="A14" s="192">
        <v>4</v>
      </c>
      <c r="B14" s="193" t="str">
        <f>IF(参加名簿!C18="","",参加名簿!C18)</f>
        <v/>
      </c>
      <c r="C14" s="193" t="str">
        <f>IF(参加名簿!D18="","",参加名簿!D18)</f>
        <v/>
      </c>
      <c r="D14" s="308" t="str">
        <f>IF(参加名簿!E18="","",参加名簿!E18)</f>
        <v/>
      </c>
      <c r="E14" s="309"/>
      <c r="F14" s="310"/>
      <c r="G14" s="325"/>
      <c r="H14" s="325"/>
      <c r="I14" s="325"/>
      <c r="J14" s="325"/>
      <c r="K14" s="325"/>
      <c r="L14" s="326"/>
      <c r="M14" s="194"/>
      <c r="N14" s="194"/>
    </row>
    <row r="15" spans="1:14" ht="33" customHeight="1" x14ac:dyDescent="0.15">
      <c r="A15" s="192">
        <v>5</v>
      </c>
      <c r="B15" s="193" t="str">
        <f>IF(参加名簿!C19="","",参加名簿!C19)</f>
        <v/>
      </c>
      <c r="C15" s="193" t="str">
        <f>IF(参加名簿!D19="","",参加名簿!D19)</f>
        <v/>
      </c>
      <c r="D15" s="308" t="str">
        <f>IF(参加名簿!E19="","",参加名簿!E19)</f>
        <v/>
      </c>
      <c r="E15" s="309"/>
      <c r="F15" s="310"/>
      <c r="G15" s="325"/>
      <c r="H15" s="325"/>
      <c r="I15" s="325"/>
      <c r="J15" s="325"/>
      <c r="K15" s="325"/>
      <c r="L15" s="326"/>
      <c r="M15" s="194"/>
      <c r="N15" s="194"/>
    </row>
    <row r="16" spans="1:14" ht="33" customHeight="1" thickBot="1" x14ac:dyDescent="0.2">
      <c r="A16" s="195">
        <v>6</v>
      </c>
      <c r="B16" s="196" t="str">
        <f>IF(参加名簿!C20="","",参加名簿!C20)</f>
        <v/>
      </c>
      <c r="C16" s="196" t="str">
        <f>IF(参加名簿!D20="","",参加名簿!D20)</f>
        <v/>
      </c>
      <c r="D16" s="331" t="str">
        <f>IF(参加名簿!E20="","",参加名簿!E20)</f>
        <v/>
      </c>
      <c r="E16" s="332"/>
      <c r="F16" s="333"/>
      <c r="G16" s="327"/>
      <c r="H16" s="327"/>
      <c r="I16" s="327"/>
      <c r="J16" s="327"/>
      <c r="K16" s="327"/>
      <c r="L16" s="328"/>
      <c r="M16" s="194"/>
      <c r="N16" s="194"/>
    </row>
    <row r="17" spans="1:14" ht="33" customHeight="1" x14ac:dyDescent="0.15">
      <c r="A17" s="197">
        <v>7</v>
      </c>
      <c r="B17" s="198" t="str">
        <f>IF(参加名簿!C21="","",参加名簿!C21)</f>
        <v/>
      </c>
      <c r="C17" s="198" t="str">
        <f>IF(参加名簿!D21="","",参加名簿!D21)</f>
        <v/>
      </c>
      <c r="D17" s="314" t="str">
        <f>IF(参加名簿!E21="","",参加名簿!E21)</f>
        <v/>
      </c>
      <c r="E17" s="315"/>
      <c r="F17" s="316"/>
      <c r="G17" s="335"/>
      <c r="H17" s="335"/>
      <c r="I17" s="335"/>
      <c r="J17" s="335"/>
      <c r="K17" s="335"/>
      <c r="L17" s="336"/>
      <c r="M17" s="194"/>
      <c r="N17" s="194"/>
    </row>
    <row r="18" spans="1:14" ht="33" customHeight="1" x14ac:dyDescent="0.15">
      <c r="A18" s="192">
        <v>8</v>
      </c>
      <c r="B18" s="193" t="str">
        <f>IF(参加名簿!C22="","",参加名簿!C22)</f>
        <v/>
      </c>
      <c r="C18" s="193" t="str">
        <f>IF(参加名簿!D22="","",参加名簿!D22)</f>
        <v/>
      </c>
      <c r="D18" s="308" t="str">
        <f>IF(参加名簿!E22="","",参加名簿!E22)</f>
        <v/>
      </c>
      <c r="E18" s="309"/>
      <c r="F18" s="310"/>
      <c r="G18" s="325"/>
      <c r="H18" s="325"/>
      <c r="I18" s="325"/>
      <c r="J18" s="325"/>
      <c r="K18" s="325"/>
      <c r="L18" s="326"/>
      <c r="M18" s="194"/>
      <c r="N18" s="194"/>
    </row>
    <row r="19" spans="1:14" ht="33" customHeight="1" x14ac:dyDescent="0.15">
      <c r="A19" s="192">
        <v>9</v>
      </c>
      <c r="B19" s="193" t="str">
        <f>IF(参加名簿!C23="","",参加名簿!C23)</f>
        <v/>
      </c>
      <c r="C19" s="193" t="str">
        <f>IF(参加名簿!D23="","",参加名簿!D23)</f>
        <v/>
      </c>
      <c r="D19" s="308" t="str">
        <f>IF(参加名簿!E23="","",参加名簿!E23)</f>
        <v/>
      </c>
      <c r="E19" s="309"/>
      <c r="F19" s="310"/>
      <c r="G19" s="325"/>
      <c r="H19" s="325"/>
      <c r="I19" s="325"/>
      <c r="J19" s="325"/>
      <c r="K19" s="325"/>
      <c r="L19" s="326"/>
      <c r="M19" s="194"/>
      <c r="N19" s="194"/>
    </row>
    <row r="20" spans="1:14" ht="33" customHeight="1" x14ac:dyDescent="0.15">
      <c r="A20" s="192">
        <v>10</v>
      </c>
      <c r="B20" s="193" t="str">
        <f>IF(参加名簿!C24="","",参加名簿!C24)</f>
        <v/>
      </c>
      <c r="C20" s="193" t="str">
        <f>IF(参加名簿!D24="","",参加名簿!D24)</f>
        <v/>
      </c>
      <c r="D20" s="308" t="str">
        <f>IF(参加名簿!E24="","",参加名簿!E24)</f>
        <v/>
      </c>
      <c r="E20" s="309"/>
      <c r="F20" s="310"/>
      <c r="G20" s="325"/>
      <c r="H20" s="325"/>
      <c r="I20" s="325"/>
      <c r="J20" s="325"/>
      <c r="K20" s="325"/>
      <c r="L20" s="326"/>
      <c r="M20" s="194"/>
      <c r="N20" s="194"/>
    </row>
    <row r="21" spans="1:14" ht="33" customHeight="1" x14ac:dyDescent="0.15">
      <c r="A21" s="192">
        <v>11</v>
      </c>
      <c r="B21" s="193" t="str">
        <f>IF(参加名簿!C25="","",参加名簿!C25)</f>
        <v/>
      </c>
      <c r="C21" s="193" t="str">
        <f>IF(参加名簿!D25="","",参加名簿!D25)</f>
        <v/>
      </c>
      <c r="D21" s="308" t="str">
        <f>IF(参加名簿!E25="","",参加名簿!E25)</f>
        <v/>
      </c>
      <c r="E21" s="309"/>
      <c r="F21" s="310"/>
      <c r="G21" s="325"/>
      <c r="H21" s="325"/>
      <c r="I21" s="325"/>
      <c r="J21" s="325"/>
      <c r="K21" s="325"/>
      <c r="L21" s="326"/>
      <c r="M21" s="194"/>
      <c r="N21" s="194"/>
    </row>
    <row r="22" spans="1:14" ht="33" customHeight="1" thickBot="1" x14ac:dyDescent="0.2">
      <c r="A22" s="199">
        <v>12</v>
      </c>
      <c r="B22" s="200" t="str">
        <f>IF(参加名簿!C26="","",参加名簿!C26)</f>
        <v/>
      </c>
      <c r="C22" s="200" t="str">
        <f>IF(参加名簿!D26="","",参加名簿!D26)</f>
        <v/>
      </c>
      <c r="D22" s="311" t="str">
        <f>IF(参加名簿!E26="","",参加名簿!E26)</f>
        <v/>
      </c>
      <c r="E22" s="312"/>
      <c r="F22" s="313"/>
      <c r="G22" s="306"/>
      <c r="H22" s="306"/>
      <c r="I22" s="306"/>
      <c r="J22" s="306"/>
      <c r="K22" s="306"/>
      <c r="L22" s="307"/>
      <c r="M22" s="194"/>
      <c r="N22" s="194"/>
    </row>
    <row r="23" spans="1:14" ht="33" customHeight="1" x14ac:dyDescent="0.15">
      <c r="A23" s="201"/>
      <c r="B23" s="173"/>
      <c r="C23" s="173"/>
      <c r="D23" s="173"/>
      <c r="E23" s="173"/>
      <c r="F23" s="173"/>
      <c r="G23" s="173"/>
      <c r="H23" s="188"/>
      <c r="I23" s="188"/>
      <c r="J23" s="188"/>
      <c r="K23" s="188"/>
      <c r="L23" s="188"/>
      <c r="M23" s="188"/>
      <c r="N23" s="188"/>
    </row>
    <row r="24" spans="1:14" ht="33" customHeight="1" thickBot="1" x14ac:dyDescent="0.2">
      <c r="A24" s="202" t="s">
        <v>498</v>
      </c>
      <c r="B24" s="173"/>
      <c r="C24" s="173"/>
      <c r="D24" s="173"/>
      <c r="E24" s="173"/>
      <c r="F24" s="173"/>
      <c r="G24" s="173"/>
      <c r="H24" s="188"/>
      <c r="I24" s="188"/>
      <c r="J24" s="188"/>
      <c r="K24" s="188"/>
      <c r="L24" s="188"/>
      <c r="M24" s="188"/>
      <c r="N24" s="188"/>
    </row>
    <row r="25" spans="1:14" ht="33" customHeight="1" x14ac:dyDescent="0.15">
      <c r="A25" s="189" t="s">
        <v>13</v>
      </c>
      <c r="B25" s="190" t="s">
        <v>254</v>
      </c>
      <c r="C25" s="190" t="s">
        <v>12</v>
      </c>
      <c r="D25" s="302" t="s">
        <v>9</v>
      </c>
      <c r="E25" s="303"/>
      <c r="F25" s="304"/>
      <c r="G25" s="302" t="s">
        <v>254</v>
      </c>
      <c r="H25" s="303"/>
      <c r="I25" s="304"/>
      <c r="J25" s="190" t="s">
        <v>12</v>
      </c>
      <c r="K25" s="302" t="s">
        <v>9</v>
      </c>
      <c r="L25" s="303"/>
      <c r="M25" s="304"/>
      <c r="N25" s="203" t="s">
        <v>295</v>
      </c>
    </row>
    <row r="26" spans="1:14" ht="33" customHeight="1" x14ac:dyDescent="0.15">
      <c r="A26" s="192">
        <v>1</v>
      </c>
      <c r="B26" s="193" t="str">
        <f>IF(参加名簿!C30="","",参加名簿!C30)</f>
        <v/>
      </c>
      <c r="C26" s="193" t="str">
        <f>IF(参加名簿!D30="","",参加名簿!D30)</f>
        <v/>
      </c>
      <c r="D26" s="308" t="str">
        <f>IF(参加名簿!E30="","",参加名簿!E30)</f>
        <v/>
      </c>
      <c r="E26" s="309"/>
      <c r="F26" s="310"/>
      <c r="G26" s="305" t="str">
        <f>IF(参加名簿!H30="","",参加名簿!H30)</f>
        <v/>
      </c>
      <c r="H26" s="305"/>
      <c r="I26" s="305"/>
      <c r="J26" s="193" t="str">
        <f>IF(参加名簿!I30="","",参加名簿!I30)</f>
        <v/>
      </c>
      <c r="K26" s="308" t="str">
        <f>IF(参加名簿!J30="","",参加名簿!J30)</f>
        <v/>
      </c>
      <c r="L26" s="309"/>
      <c r="M26" s="310"/>
      <c r="N26" s="204"/>
    </row>
    <row r="27" spans="1:14" ht="33" customHeight="1" x14ac:dyDescent="0.15">
      <c r="A27" s="192">
        <v>2</v>
      </c>
      <c r="B27" s="193" t="str">
        <f>IF(参加名簿!C31="","",参加名簿!C31)</f>
        <v/>
      </c>
      <c r="C27" s="193" t="str">
        <f>IF(参加名簿!D31="","",参加名簿!D31)</f>
        <v/>
      </c>
      <c r="D27" s="308" t="str">
        <f>IF(参加名簿!E31="","",参加名簿!E31)</f>
        <v/>
      </c>
      <c r="E27" s="309"/>
      <c r="F27" s="310"/>
      <c r="G27" s="305" t="str">
        <f>IF(参加名簿!H31="","",参加名簿!H31)</f>
        <v/>
      </c>
      <c r="H27" s="305"/>
      <c r="I27" s="305"/>
      <c r="J27" s="193" t="str">
        <f>IF(参加名簿!I31="","",参加名簿!I31)</f>
        <v/>
      </c>
      <c r="K27" s="308" t="str">
        <f>IF(参加名簿!J31="","",参加名簿!J31)</f>
        <v/>
      </c>
      <c r="L27" s="309"/>
      <c r="M27" s="310"/>
      <c r="N27" s="204"/>
    </row>
    <row r="28" spans="1:14" ht="33" customHeight="1" x14ac:dyDescent="0.15">
      <c r="A28" s="192">
        <v>3</v>
      </c>
      <c r="B28" s="193" t="str">
        <f>IF(参加名簿!C32="","",参加名簿!C32)</f>
        <v/>
      </c>
      <c r="C28" s="193" t="str">
        <f>IF(参加名簿!D32="","",参加名簿!D32)</f>
        <v/>
      </c>
      <c r="D28" s="308" t="str">
        <f>IF(参加名簿!E32="","",参加名簿!E32)</f>
        <v/>
      </c>
      <c r="E28" s="309"/>
      <c r="F28" s="310"/>
      <c r="G28" s="305" t="str">
        <f>IF(参加名簿!H32="","",参加名簿!H32)</f>
        <v/>
      </c>
      <c r="H28" s="305"/>
      <c r="I28" s="305"/>
      <c r="J28" s="193" t="str">
        <f>IF(参加名簿!I32="","",参加名簿!I32)</f>
        <v/>
      </c>
      <c r="K28" s="308" t="str">
        <f>IF(参加名簿!J32="","",参加名簿!J32)</f>
        <v/>
      </c>
      <c r="L28" s="309"/>
      <c r="M28" s="310"/>
      <c r="N28" s="204"/>
    </row>
    <row r="29" spans="1:14" ht="33" customHeight="1" thickBot="1" x14ac:dyDescent="0.2">
      <c r="A29" s="195">
        <v>4</v>
      </c>
      <c r="B29" s="196" t="str">
        <f>IF(参加名簿!C33="","",参加名簿!C33)</f>
        <v/>
      </c>
      <c r="C29" s="196" t="str">
        <f>IF(参加名簿!D33="","",参加名簿!D33)</f>
        <v/>
      </c>
      <c r="D29" s="331" t="str">
        <f>IF(参加名簿!E33="","",参加名簿!E33)</f>
        <v/>
      </c>
      <c r="E29" s="332"/>
      <c r="F29" s="333"/>
      <c r="G29" s="329" t="str">
        <f>IF(参加名簿!H33="","",参加名簿!H33)</f>
        <v/>
      </c>
      <c r="H29" s="329"/>
      <c r="I29" s="329"/>
      <c r="J29" s="196" t="str">
        <f>IF(参加名簿!I33="","",参加名簿!I33)</f>
        <v/>
      </c>
      <c r="K29" s="331" t="str">
        <f>IF(参加名簿!J33="","",参加名簿!J33)</f>
        <v/>
      </c>
      <c r="L29" s="332"/>
      <c r="M29" s="333"/>
      <c r="N29" s="205"/>
    </row>
    <row r="30" spans="1:14" ht="33" customHeight="1" x14ac:dyDescent="0.15">
      <c r="A30" s="197">
        <v>5</v>
      </c>
      <c r="B30" s="198" t="str">
        <f>IF(参加名簿!C34="","",参加名簿!C34)</f>
        <v/>
      </c>
      <c r="C30" s="198" t="str">
        <f>IF(参加名簿!D34="","",参加名簿!D34)</f>
        <v/>
      </c>
      <c r="D30" s="314" t="str">
        <f>IF(参加名簿!E34="","",参加名簿!E34)</f>
        <v/>
      </c>
      <c r="E30" s="315"/>
      <c r="F30" s="316"/>
      <c r="G30" s="330" t="str">
        <f>IF(参加名簿!H34="","",参加名簿!H34)</f>
        <v/>
      </c>
      <c r="H30" s="330"/>
      <c r="I30" s="330"/>
      <c r="J30" s="198" t="str">
        <f>IF(参加名簿!I34="","",参加名簿!I34)</f>
        <v/>
      </c>
      <c r="K30" s="314" t="str">
        <f>IF(参加名簿!J34="","",参加名簿!J34)</f>
        <v/>
      </c>
      <c r="L30" s="315"/>
      <c r="M30" s="316"/>
      <c r="N30" s="206"/>
    </row>
    <row r="31" spans="1:14" ht="33" customHeight="1" x14ac:dyDescent="0.15">
      <c r="A31" s="197">
        <v>6</v>
      </c>
      <c r="B31" s="198" t="str">
        <f>IF(参加名簿!C35="","",参加名簿!C35)</f>
        <v/>
      </c>
      <c r="C31" s="198" t="str">
        <f>IF(参加名簿!D35="","",参加名簿!D35)</f>
        <v/>
      </c>
      <c r="D31" s="314" t="str">
        <f>IF(参加名簿!E35="","",参加名簿!E35)</f>
        <v/>
      </c>
      <c r="E31" s="315"/>
      <c r="F31" s="316"/>
      <c r="G31" s="330" t="str">
        <f>IF(参加名簿!H35="","",参加名簿!H35)</f>
        <v/>
      </c>
      <c r="H31" s="330"/>
      <c r="I31" s="330"/>
      <c r="J31" s="198" t="str">
        <f>IF(参加名簿!I35="","",参加名簿!I35)</f>
        <v/>
      </c>
      <c r="K31" s="314" t="str">
        <f>IF(参加名簿!J35="","",参加名簿!J35)</f>
        <v/>
      </c>
      <c r="L31" s="315"/>
      <c r="M31" s="316"/>
      <c r="N31" s="206"/>
    </row>
    <row r="32" spans="1:14" ht="33" customHeight="1" x14ac:dyDescent="0.15">
      <c r="A32" s="197">
        <v>7</v>
      </c>
      <c r="B32" s="198" t="str">
        <f>IF(参加名簿!C36="","",参加名簿!C36)</f>
        <v/>
      </c>
      <c r="C32" s="198" t="str">
        <f>IF(参加名簿!D36="","",参加名簿!D36)</f>
        <v/>
      </c>
      <c r="D32" s="314" t="str">
        <f>IF(参加名簿!E36="","",参加名簿!E36)</f>
        <v/>
      </c>
      <c r="E32" s="315"/>
      <c r="F32" s="316"/>
      <c r="G32" s="330" t="str">
        <f>IF(参加名簿!H36="","",参加名簿!H36)</f>
        <v/>
      </c>
      <c r="H32" s="330"/>
      <c r="I32" s="330"/>
      <c r="J32" s="198" t="str">
        <f>IF(参加名簿!I36="","",参加名簿!I36)</f>
        <v/>
      </c>
      <c r="K32" s="314" t="str">
        <f>IF(参加名簿!J36="","",参加名簿!J36)</f>
        <v/>
      </c>
      <c r="L32" s="315"/>
      <c r="M32" s="316"/>
      <c r="N32" s="206"/>
    </row>
    <row r="33" spans="1:14" ht="33" customHeight="1" thickBot="1" x14ac:dyDescent="0.2">
      <c r="A33" s="199">
        <v>8</v>
      </c>
      <c r="B33" s="207" t="str">
        <f>IF(参加名簿!C37="","",参加名簿!C37)</f>
        <v/>
      </c>
      <c r="C33" s="207" t="str">
        <f>IF(参加名簿!D37="","",参加名簿!D37)</f>
        <v/>
      </c>
      <c r="D33" s="320" t="str">
        <f>IF(参加名簿!E37="","",参加名簿!E37)</f>
        <v/>
      </c>
      <c r="E33" s="321"/>
      <c r="F33" s="322"/>
      <c r="G33" s="334" t="str">
        <f>IF(参加名簿!H37="","",参加名簿!H37)</f>
        <v/>
      </c>
      <c r="H33" s="334"/>
      <c r="I33" s="334"/>
      <c r="J33" s="207" t="str">
        <f>IF(参加名簿!I37="","",参加名簿!I37)</f>
        <v/>
      </c>
      <c r="K33" s="320" t="str">
        <f>IF(参加名簿!J37="","",参加名簿!J37)</f>
        <v/>
      </c>
      <c r="L33" s="321"/>
      <c r="M33" s="322"/>
      <c r="N33" s="208"/>
    </row>
    <row r="34" spans="1:14" ht="26.25" customHeight="1" x14ac:dyDescent="0.15">
      <c r="A34" s="173"/>
      <c r="B34" s="173"/>
      <c r="C34" s="173"/>
      <c r="D34" s="173"/>
      <c r="E34" s="173"/>
      <c r="F34" s="173"/>
      <c r="G34" s="173"/>
      <c r="H34" s="173"/>
      <c r="I34" s="173"/>
      <c r="J34" s="173"/>
      <c r="K34" s="173"/>
      <c r="L34" s="173"/>
      <c r="M34" s="173"/>
      <c r="N34" s="173"/>
    </row>
    <row r="35" spans="1:14" ht="26.25" customHeight="1" x14ac:dyDescent="0.15">
      <c r="A35" s="173"/>
      <c r="B35" s="187" t="s">
        <v>495</v>
      </c>
      <c r="C35" s="187"/>
      <c r="D35" s="187"/>
      <c r="E35" s="187"/>
      <c r="F35" s="187"/>
      <c r="G35" s="187"/>
      <c r="H35" s="187"/>
      <c r="I35" s="187"/>
      <c r="J35" s="187"/>
      <c r="K35" s="187"/>
      <c r="L35" s="187"/>
      <c r="M35" s="187"/>
      <c r="N35" s="187"/>
    </row>
    <row r="36" spans="1:14" ht="26.25" customHeight="1" x14ac:dyDescent="0.15">
      <c r="A36" s="173"/>
      <c r="B36" s="339" t="s">
        <v>496</v>
      </c>
      <c r="C36" s="339"/>
      <c r="D36" s="339"/>
      <c r="E36" s="339"/>
      <c r="F36" s="339"/>
      <c r="G36" s="339"/>
      <c r="H36" s="339"/>
      <c r="I36" s="339"/>
      <c r="J36" s="339"/>
      <c r="K36" s="339"/>
      <c r="L36" s="339"/>
      <c r="M36" s="339"/>
      <c r="N36" s="339"/>
    </row>
    <row r="37" spans="1:14" ht="26.25" customHeight="1" x14ac:dyDescent="0.15">
      <c r="A37" s="173"/>
      <c r="B37" s="339"/>
      <c r="C37" s="339"/>
      <c r="D37" s="339"/>
      <c r="E37" s="339"/>
      <c r="F37" s="339"/>
      <c r="G37" s="339"/>
      <c r="H37" s="339"/>
      <c r="I37" s="339"/>
      <c r="J37" s="339"/>
      <c r="K37" s="339"/>
      <c r="L37" s="339"/>
      <c r="M37" s="339"/>
      <c r="N37" s="339"/>
    </row>
    <row r="38" spans="1:14" ht="8.25" customHeight="1" x14ac:dyDescent="0.15">
      <c r="A38" s="173"/>
      <c r="B38" s="173"/>
      <c r="C38" s="173"/>
      <c r="D38" s="173"/>
      <c r="E38" s="173"/>
      <c r="F38" s="173"/>
      <c r="G38" s="173"/>
      <c r="H38" s="173"/>
      <c r="I38" s="173"/>
      <c r="J38" s="173"/>
      <c r="K38" s="173"/>
      <c r="L38" s="173"/>
      <c r="M38" s="173"/>
      <c r="N38" s="173"/>
    </row>
    <row r="39" spans="1:14" ht="26.25" customHeight="1" x14ac:dyDescent="0.15">
      <c r="A39" s="173"/>
      <c r="B39" s="338">
        <f ca="1">TODAY()</f>
        <v>42744</v>
      </c>
      <c r="C39" s="338"/>
      <c r="D39" s="338"/>
      <c r="E39" s="338"/>
      <c r="F39" s="338"/>
      <c r="G39" s="173"/>
      <c r="H39" s="293" t="s">
        <v>256</v>
      </c>
      <c r="I39" s="293"/>
      <c r="J39" s="294" t="str">
        <f>IF(参加名簿!H8="","",参加名簿!H8)</f>
        <v/>
      </c>
      <c r="K39" s="294"/>
      <c r="L39" s="294"/>
      <c r="M39" s="294"/>
      <c r="N39" s="209" t="s">
        <v>257</v>
      </c>
    </row>
    <row r="40" spans="1:14" ht="26.25" customHeight="1" x14ac:dyDescent="0.15">
      <c r="D40" s="317"/>
      <c r="E40" s="317"/>
      <c r="F40" s="317"/>
      <c r="G40" s="317"/>
      <c r="H40" s="317"/>
      <c r="I40" s="172"/>
    </row>
  </sheetData>
  <sheetProtection password="CC2F" sheet="1" objects="1" scenarios="1" selectLockedCells="1"/>
  <mergeCells count="67">
    <mergeCell ref="F6:G6"/>
    <mergeCell ref="B39:F39"/>
    <mergeCell ref="B36:N37"/>
    <mergeCell ref="M3:N4"/>
    <mergeCell ref="G32:I32"/>
    <mergeCell ref="K31:M31"/>
    <mergeCell ref="K32:M32"/>
    <mergeCell ref="D27:F27"/>
    <mergeCell ref="D28:F28"/>
    <mergeCell ref="D29:F29"/>
    <mergeCell ref="D31:F31"/>
    <mergeCell ref="D32:F32"/>
    <mergeCell ref="K29:M29"/>
    <mergeCell ref="K30:M30"/>
    <mergeCell ref="G33:I33"/>
    <mergeCell ref="G17:L17"/>
    <mergeCell ref="G18:L18"/>
    <mergeCell ref="G19:L19"/>
    <mergeCell ref="G20:L20"/>
    <mergeCell ref="G21:L21"/>
    <mergeCell ref="G29:I29"/>
    <mergeCell ref="G31:I31"/>
    <mergeCell ref="D10:F10"/>
    <mergeCell ref="D11:F11"/>
    <mergeCell ref="D12:F12"/>
    <mergeCell ref="D15:F15"/>
    <mergeCell ref="D16:F16"/>
    <mergeCell ref="D26:F26"/>
    <mergeCell ref="G30:I30"/>
    <mergeCell ref="D40:E40"/>
    <mergeCell ref="F40:H40"/>
    <mergeCell ref="A1:N1"/>
    <mergeCell ref="D13:F13"/>
    <mergeCell ref="D14:F14"/>
    <mergeCell ref="B7:C7"/>
    <mergeCell ref="D33:F33"/>
    <mergeCell ref="G10:L10"/>
    <mergeCell ref="G11:L11"/>
    <mergeCell ref="G12:L12"/>
    <mergeCell ref="G13:L13"/>
    <mergeCell ref="G14:L14"/>
    <mergeCell ref="G15:L15"/>
    <mergeCell ref="G16:L16"/>
    <mergeCell ref="D25:F25"/>
    <mergeCell ref="K33:M33"/>
    <mergeCell ref="D21:F21"/>
    <mergeCell ref="D22:F22"/>
    <mergeCell ref="D30:F30"/>
    <mergeCell ref="D17:F17"/>
    <mergeCell ref="D18:F18"/>
    <mergeCell ref="D19:F19"/>
    <mergeCell ref="H39:I39"/>
    <mergeCell ref="J39:M39"/>
    <mergeCell ref="A2:N2"/>
    <mergeCell ref="H6:N6"/>
    <mergeCell ref="L7:N7"/>
    <mergeCell ref="F7:J7"/>
    <mergeCell ref="G25:I25"/>
    <mergeCell ref="G26:I26"/>
    <mergeCell ref="G27:I27"/>
    <mergeCell ref="G28:I28"/>
    <mergeCell ref="G22:L22"/>
    <mergeCell ref="K25:M25"/>
    <mergeCell ref="K26:M26"/>
    <mergeCell ref="K27:M27"/>
    <mergeCell ref="K28:M28"/>
    <mergeCell ref="D20:F20"/>
  </mergeCells>
  <phoneticPr fontId="1"/>
  <pageMargins left="0.51181102362204722" right="0.51181102362204722" top="0.35433070866141736" bottom="0.25" header="0.31496062992125984" footer="0.16"/>
  <pageSetup paperSize="9" scale="75" orientation="portrait" horizontalDpi="300" verticalDpi="300" r:id="rId1"/>
  <rowBreaks count="1" manualBreakCount="1">
    <brk id="39"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40"/>
  <sheetViews>
    <sheetView view="pageBreakPreview" zoomScale="60" zoomScaleNormal="70" workbookViewId="0">
      <selection activeCell="A5" sqref="A5"/>
    </sheetView>
  </sheetViews>
  <sheetFormatPr defaultRowHeight="26.25" customHeight="1" x14ac:dyDescent="0.15"/>
  <cols>
    <col min="1" max="1" width="6.625" style="171" customWidth="1"/>
    <col min="2" max="2" width="19.625" style="171" customWidth="1"/>
    <col min="3" max="3" width="5.5" style="171" customWidth="1"/>
    <col min="4" max="6" width="7.625" style="171" customWidth="1"/>
    <col min="7" max="7" width="5.75" style="171" customWidth="1"/>
    <col min="8" max="8" width="6.75" style="171" customWidth="1"/>
    <col min="9" max="9" width="8.625" style="171" customWidth="1"/>
    <col min="10" max="10" width="5.375" style="171" customWidth="1"/>
    <col min="11" max="13" width="7.625" style="171" customWidth="1"/>
    <col min="14" max="14" width="22.625" style="171" customWidth="1"/>
    <col min="15" max="16384" width="9" style="171"/>
  </cols>
  <sheetData>
    <row r="1" spans="1:14" ht="25.5" customHeight="1" x14ac:dyDescent="0.15">
      <c r="A1" s="318" t="s">
        <v>313</v>
      </c>
      <c r="B1" s="318"/>
      <c r="C1" s="318"/>
      <c r="D1" s="318"/>
      <c r="E1" s="318"/>
      <c r="F1" s="318"/>
      <c r="G1" s="318"/>
      <c r="H1" s="318"/>
      <c r="I1" s="318"/>
      <c r="J1" s="318"/>
      <c r="K1" s="318"/>
      <c r="L1" s="318"/>
      <c r="M1" s="318"/>
      <c r="N1" s="318"/>
    </row>
    <row r="2" spans="1:14" ht="25.5" customHeight="1" thickBot="1" x14ac:dyDescent="0.2">
      <c r="A2" s="295" t="s">
        <v>527</v>
      </c>
      <c r="B2" s="295"/>
      <c r="C2" s="295"/>
      <c r="D2" s="295"/>
      <c r="E2" s="295"/>
      <c r="F2" s="295"/>
      <c r="G2" s="295"/>
      <c r="H2" s="295"/>
      <c r="I2" s="295"/>
      <c r="J2" s="295"/>
      <c r="K2" s="295"/>
      <c r="L2" s="295"/>
      <c r="M2" s="295"/>
      <c r="N2" s="295"/>
    </row>
    <row r="3" spans="1:14" ht="16.5" customHeight="1" x14ac:dyDescent="0.15">
      <c r="A3" s="177" t="s">
        <v>0</v>
      </c>
      <c r="B3" s="173"/>
      <c r="C3" s="173"/>
      <c r="D3" s="173"/>
      <c r="E3" s="173"/>
      <c r="F3" s="173"/>
      <c r="G3" s="173"/>
      <c r="H3" s="173"/>
      <c r="I3" s="173"/>
      <c r="J3" s="173"/>
      <c r="K3" s="173"/>
      <c r="L3" s="173"/>
      <c r="M3" s="340" t="s">
        <v>517</v>
      </c>
      <c r="N3" s="341"/>
    </row>
    <row r="4" spans="1:14" ht="30" customHeight="1" thickBot="1" x14ac:dyDescent="0.2">
      <c r="A4" s="210" t="str">
        <f>IF(参加名簿!B8="","",参加名簿!B8)</f>
        <v/>
      </c>
      <c r="B4" s="173"/>
      <c r="C4" s="173"/>
      <c r="D4" s="173"/>
      <c r="E4" s="173"/>
      <c r="F4" s="173"/>
      <c r="G4" s="173"/>
      <c r="H4" s="173"/>
      <c r="I4" s="173"/>
      <c r="J4" s="173"/>
      <c r="K4" s="173"/>
      <c r="L4" s="173"/>
      <c r="M4" s="342"/>
      <c r="N4" s="343"/>
    </row>
    <row r="5" spans="1:14" ht="8.25" customHeight="1" thickBot="1" x14ac:dyDescent="0.2">
      <c r="A5" s="173"/>
      <c r="B5" s="173"/>
      <c r="C5" s="173"/>
      <c r="D5" s="173"/>
      <c r="E5" s="173"/>
      <c r="F5" s="173"/>
      <c r="G5" s="173"/>
      <c r="H5" s="173"/>
      <c r="I5" s="173"/>
      <c r="J5" s="173"/>
      <c r="K5" s="173"/>
      <c r="L5" s="173"/>
      <c r="M5" s="173"/>
      <c r="N5" s="173"/>
    </row>
    <row r="6" spans="1:14" ht="34.5" customHeight="1" x14ac:dyDescent="0.2">
      <c r="A6" s="179" t="s">
        <v>2</v>
      </c>
      <c r="B6" s="180" t="str">
        <f>IF(A4="","",VLOOKUP(A4,高体連加盟校一覧!$A$12:$H$66,2))</f>
        <v/>
      </c>
      <c r="C6" s="181" t="s">
        <v>251</v>
      </c>
      <c r="D6" s="182" t="s">
        <v>252</v>
      </c>
      <c r="E6" s="183" t="s">
        <v>296</v>
      </c>
      <c r="F6" s="337" t="str">
        <f>IF(A4="","",VLOOKUP(A4,高体連加盟校一覧!$A$12:$H$66,5,))</f>
        <v/>
      </c>
      <c r="G6" s="337"/>
      <c r="H6" s="296" t="str">
        <f>IF(A4="","",VLOOKUP(A4,高体連加盟校一覧!$A$12:$H$66,6,))</f>
        <v/>
      </c>
      <c r="I6" s="296"/>
      <c r="J6" s="296"/>
      <c r="K6" s="296"/>
      <c r="L6" s="296"/>
      <c r="M6" s="296"/>
      <c r="N6" s="297"/>
    </row>
    <row r="7" spans="1:14" ht="34.5" customHeight="1" thickBot="1" x14ac:dyDescent="0.2">
      <c r="A7" s="184" t="s">
        <v>3</v>
      </c>
      <c r="B7" s="319" t="str">
        <f>IF(参加名簿!B12="","",参加名簿!B12)</f>
        <v/>
      </c>
      <c r="C7" s="319"/>
      <c r="D7" s="185" t="s">
        <v>253</v>
      </c>
      <c r="E7" s="186" t="s">
        <v>297</v>
      </c>
      <c r="F7" s="300" t="str">
        <f>IF(A4="","",VLOOKUP(A4,高体連加盟校一覧!$A$12:$H$66,7,))</f>
        <v/>
      </c>
      <c r="G7" s="298"/>
      <c r="H7" s="298"/>
      <c r="I7" s="298"/>
      <c r="J7" s="301"/>
      <c r="K7" s="186" t="s">
        <v>298</v>
      </c>
      <c r="L7" s="298" t="str">
        <f>IF(A4="","",VLOOKUP(A4,高体連加盟校一覧!$A$12:$H$66,8,))</f>
        <v/>
      </c>
      <c r="M7" s="298"/>
      <c r="N7" s="299"/>
    </row>
    <row r="8" spans="1:14" ht="8.25" customHeight="1" x14ac:dyDescent="0.15">
      <c r="A8" s="173"/>
      <c r="B8" s="173"/>
      <c r="C8" s="173"/>
      <c r="D8" s="173"/>
      <c r="E8" s="173"/>
      <c r="F8" s="173"/>
      <c r="G8" s="173"/>
      <c r="H8" s="173"/>
      <c r="I8" s="173"/>
      <c r="J8" s="173"/>
      <c r="K8" s="173"/>
      <c r="L8" s="173"/>
      <c r="M8" s="173"/>
      <c r="N8" s="173"/>
    </row>
    <row r="9" spans="1:14" ht="30" customHeight="1" thickBot="1" x14ac:dyDescent="0.2">
      <c r="A9" s="187" t="s">
        <v>516</v>
      </c>
      <c r="B9" s="173"/>
      <c r="C9" s="173"/>
      <c r="D9" s="173"/>
      <c r="E9" s="173"/>
      <c r="F9" s="173"/>
      <c r="G9" s="173"/>
      <c r="H9" s="188"/>
      <c r="I9" s="188"/>
      <c r="J9" s="188"/>
      <c r="K9" s="188"/>
      <c r="L9" s="188"/>
      <c r="M9" s="188"/>
      <c r="N9" s="188"/>
    </row>
    <row r="10" spans="1:14" ht="30" customHeight="1" x14ac:dyDescent="0.15">
      <c r="A10" s="189" t="s">
        <v>13</v>
      </c>
      <c r="B10" s="190" t="s">
        <v>254</v>
      </c>
      <c r="C10" s="190" t="s">
        <v>12</v>
      </c>
      <c r="D10" s="302" t="s">
        <v>9</v>
      </c>
      <c r="E10" s="303"/>
      <c r="F10" s="304"/>
      <c r="G10" s="323" t="s">
        <v>497</v>
      </c>
      <c r="H10" s="323"/>
      <c r="I10" s="323"/>
      <c r="J10" s="323"/>
      <c r="K10" s="323"/>
      <c r="L10" s="324"/>
      <c r="M10" s="191"/>
      <c r="N10" s="191"/>
    </row>
    <row r="11" spans="1:14" ht="33" customHeight="1" x14ac:dyDescent="0.15">
      <c r="A11" s="192">
        <v>1</v>
      </c>
      <c r="B11" s="193" t="str">
        <f>IF(参加名簿!M15="","",参加名簿!M15)</f>
        <v/>
      </c>
      <c r="C11" s="193" t="str">
        <f>IF(参加名簿!N15="","",参加名簿!N15)</f>
        <v/>
      </c>
      <c r="D11" s="308" t="str">
        <f>IF(参加名簿!O15="","",参加名簿!O15)</f>
        <v/>
      </c>
      <c r="E11" s="309"/>
      <c r="F11" s="310"/>
      <c r="G11" s="325"/>
      <c r="H11" s="325"/>
      <c r="I11" s="325"/>
      <c r="J11" s="325"/>
      <c r="K11" s="325"/>
      <c r="L11" s="326"/>
      <c r="M11" s="194"/>
      <c r="N11" s="194"/>
    </row>
    <row r="12" spans="1:14" ht="33" customHeight="1" x14ac:dyDescent="0.15">
      <c r="A12" s="192">
        <v>2</v>
      </c>
      <c r="B12" s="193" t="str">
        <f>IF(参加名簿!M16="","",参加名簿!M16)</f>
        <v/>
      </c>
      <c r="C12" s="193" t="str">
        <f>IF(参加名簿!N16="","",参加名簿!N16)</f>
        <v/>
      </c>
      <c r="D12" s="308" t="str">
        <f>IF(参加名簿!O16="","",参加名簿!O16)</f>
        <v/>
      </c>
      <c r="E12" s="309"/>
      <c r="F12" s="310"/>
      <c r="G12" s="325"/>
      <c r="H12" s="325"/>
      <c r="I12" s="325"/>
      <c r="J12" s="325"/>
      <c r="K12" s="325"/>
      <c r="L12" s="326"/>
      <c r="M12" s="194"/>
      <c r="N12" s="194"/>
    </row>
    <row r="13" spans="1:14" ht="33" customHeight="1" x14ac:dyDescent="0.15">
      <c r="A13" s="192">
        <v>3</v>
      </c>
      <c r="B13" s="193" t="str">
        <f>IF(参加名簿!M17="","",参加名簿!M17)</f>
        <v/>
      </c>
      <c r="C13" s="193" t="str">
        <f>IF(参加名簿!N17="","",参加名簿!N17)</f>
        <v/>
      </c>
      <c r="D13" s="308" t="str">
        <f>IF(参加名簿!O17="","",参加名簿!O17)</f>
        <v/>
      </c>
      <c r="E13" s="309"/>
      <c r="F13" s="310"/>
      <c r="G13" s="325"/>
      <c r="H13" s="325"/>
      <c r="I13" s="325"/>
      <c r="J13" s="325"/>
      <c r="K13" s="325"/>
      <c r="L13" s="326"/>
      <c r="M13" s="194"/>
      <c r="N13" s="194"/>
    </row>
    <row r="14" spans="1:14" ht="33" customHeight="1" x14ac:dyDescent="0.15">
      <c r="A14" s="192">
        <v>4</v>
      </c>
      <c r="B14" s="193" t="str">
        <f>IF(参加名簿!M18="","",参加名簿!M18)</f>
        <v/>
      </c>
      <c r="C14" s="193" t="str">
        <f>IF(参加名簿!N18="","",参加名簿!N18)</f>
        <v/>
      </c>
      <c r="D14" s="308" t="str">
        <f>IF(参加名簿!O18="","",参加名簿!O18)</f>
        <v/>
      </c>
      <c r="E14" s="309"/>
      <c r="F14" s="310"/>
      <c r="G14" s="325"/>
      <c r="H14" s="325"/>
      <c r="I14" s="325"/>
      <c r="J14" s="325"/>
      <c r="K14" s="325"/>
      <c r="L14" s="326"/>
      <c r="M14" s="194"/>
      <c r="N14" s="194"/>
    </row>
    <row r="15" spans="1:14" ht="33" customHeight="1" x14ac:dyDescent="0.15">
      <c r="A15" s="192">
        <v>5</v>
      </c>
      <c r="B15" s="193" t="str">
        <f>IF(参加名簿!M19="","",参加名簿!M19)</f>
        <v/>
      </c>
      <c r="C15" s="193" t="str">
        <f>IF(参加名簿!N19="","",参加名簿!N19)</f>
        <v/>
      </c>
      <c r="D15" s="308" t="str">
        <f>IF(参加名簿!O19="","",参加名簿!O19)</f>
        <v/>
      </c>
      <c r="E15" s="309"/>
      <c r="F15" s="310"/>
      <c r="G15" s="325"/>
      <c r="H15" s="325"/>
      <c r="I15" s="325"/>
      <c r="J15" s="325"/>
      <c r="K15" s="325"/>
      <c r="L15" s="326"/>
      <c r="M15" s="194"/>
      <c r="N15" s="194"/>
    </row>
    <row r="16" spans="1:14" ht="33" customHeight="1" thickBot="1" x14ac:dyDescent="0.2">
      <c r="A16" s="195">
        <v>6</v>
      </c>
      <c r="B16" s="196" t="str">
        <f>IF(参加名簿!M20="","",参加名簿!M20)</f>
        <v/>
      </c>
      <c r="C16" s="196" t="str">
        <f>IF(参加名簿!N20="","",参加名簿!N20)</f>
        <v/>
      </c>
      <c r="D16" s="331" t="str">
        <f>IF(参加名簿!O20="","",参加名簿!O20)</f>
        <v/>
      </c>
      <c r="E16" s="332"/>
      <c r="F16" s="333"/>
      <c r="G16" s="327"/>
      <c r="H16" s="327"/>
      <c r="I16" s="327"/>
      <c r="J16" s="327"/>
      <c r="K16" s="327"/>
      <c r="L16" s="328"/>
      <c r="M16" s="194"/>
      <c r="N16" s="194"/>
    </row>
    <row r="17" spans="1:14" ht="33" customHeight="1" x14ac:dyDescent="0.15">
      <c r="A17" s="197">
        <v>7</v>
      </c>
      <c r="B17" s="198" t="str">
        <f>IF(参加名簿!M21="","",参加名簿!M21)</f>
        <v/>
      </c>
      <c r="C17" s="198" t="str">
        <f>IF(参加名簿!N21="","",参加名簿!N21)</f>
        <v/>
      </c>
      <c r="D17" s="314" t="str">
        <f>IF(参加名簿!O21="","",参加名簿!O21)</f>
        <v/>
      </c>
      <c r="E17" s="315"/>
      <c r="F17" s="316"/>
      <c r="G17" s="335"/>
      <c r="H17" s="335"/>
      <c r="I17" s="335"/>
      <c r="J17" s="335"/>
      <c r="K17" s="335"/>
      <c r="L17" s="336"/>
      <c r="M17" s="194"/>
      <c r="N17" s="194"/>
    </row>
    <row r="18" spans="1:14" ht="33" customHeight="1" x14ac:dyDescent="0.15">
      <c r="A18" s="192">
        <v>8</v>
      </c>
      <c r="B18" s="193" t="str">
        <f>IF(参加名簿!M22="","",参加名簿!M22)</f>
        <v/>
      </c>
      <c r="C18" s="193" t="str">
        <f>IF(参加名簿!N22="","",参加名簿!N22)</f>
        <v/>
      </c>
      <c r="D18" s="308" t="str">
        <f>IF(参加名簿!O22="","",参加名簿!O22)</f>
        <v/>
      </c>
      <c r="E18" s="309"/>
      <c r="F18" s="310"/>
      <c r="G18" s="325"/>
      <c r="H18" s="325"/>
      <c r="I18" s="325"/>
      <c r="J18" s="325"/>
      <c r="K18" s="325"/>
      <c r="L18" s="326"/>
      <c r="M18" s="194"/>
      <c r="N18" s="194"/>
    </row>
    <row r="19" spans="1:14" ht="33" customHeight="1" x14ac:dyDescent="0.15">
      <c r="A19" s="192">
        <v>9</v>
      </c>
      <c r="B19" s="193" t="str">
        <f>IF(参加名簿!M23="","",参加名簿!M23)</f>
        <v/>
      </c>
      <c r="C19" s="193" t="str">
        <f>IF(参加名簿!N23="","",参加名簿!N23)</f>
        <v/>
      </c>
      <c r="D19" s="308" t="str">
        <f>IF(参加名簿!O23="","",参加名簿!O23)</f>
        <v/>
      </c>
      <c r="E19" s="309"/>
      <c r="F19" s="310"/>
      <c r="G19" s="325"/>
      <c r="H19" s="325"/>
      <c r="I19" s="325"/>
      <c r="J19" s="325"/>
      <c r="K19" s="325"/>
      <c r="L19" s="326"/>
      <c r="M19" s="194"/>
      <c r="N19" s="194"/>
    </row>
    <row r="20" spans="1:14" ht="33" customHeight="1" x14ac:dyDescent="0.15">
      <c r="A20" s="192">
        <v>10</v>
      </c>
      <c r="B20" s="193" t="str">
        <f>IF(参加名簿!M24="","",参加名簿!M24)</f>
        <v/>
      </c>
      <c r="C20" s="193" t="str">
        <f>IF(参加名簿!N24="","",参加名簿!N24)</f>
        <v/>
      </c>
      <c r="D20" s="308" t="str">
        <f>IF(参加名簿!O24="","",参加名簿!O24)</f>
        <v/>
      </c>
      <c r="E20" s="309"/>
      <c r="F20" s="310"/>
      <c r="G20" s="325"/>
      <c r="H20" s="325"/>
      <c r="I20" s="325"/>
      <c r="J20" s="325"/>
      <c r="K20" s="325"/>
      <c r="L20" s="326"/>
      <c r="M20" s="194"/>
      <c r="N20" s="194"/>
    </row>
    <row r="21" spans="1:14" ht="33" customHeight="1" x14ac:dyDescent="0.15">
      <c r="A21" s="192">
        <v>11</v>
      </c>
      <c r="B21" s="193" t="str">
        <f>IF(参加名簿!M25="","",参加名簿!M25)</f>
        <v/>
      </c>
      <c r="C21" s="193" t="str">
        <f>IF(参加名簿!N25="","",参加名簿!N25)</f>
        <v/>
      </c>
      <c r="D21" s="308" t="str">
        <f>IF(参加名簿!O25="","",参加名簿!O25)</f>
        <v/>
      </c>
      <c r="E21" s="309"/>
      <c r="F21" s="310"/>
      <c r="G21" s="325"/>
      <c r="H21" s="325"/>
      <c r="I21" s="325"/>
      <c r="J21" s="325"/>
      <c r="K21" s="325"/>
      <c r="L21" s="326"/>
      <c r="M21" s="194"/>
      <c r="N21" s="194"/>
    </row>
    <row r="22" spans="1:14" ht="33" customHeight="1" thickBot="1" x14ac:dyDescent="0.2">
      <c r="A22" s="199">
        <v>12</v>
      </c>
      <c r="B22" s="200" t="str">
        <f>IF(参加名簿!M26="","",参加名簿!M26)</f>
        <v/>
      </c>
      <c r="C22" s="200" t="str">
        <f>IF(参加名簿!N26="","",参加名簿!N26)</f>
        <v/>
      </c>
      <c r="D22" s="311" t="str">
        <f>IF(参加名簿!O26="","",参加名簿!O26)</f>
        <v/>
      </c>
      <c r="E22" s="312"/>
      <c r="F22" s="313"/>
      <c r="G22" s="306"/>
      <c r="H22" s="306"/>
      <c r="I22" s="306"/>
      <c r="J22" s="306"/>
      <c r="K22" s="306"/>
      <c r="L22" s="307"/>
      <c r="M22" s="194"/>
      <c r="N22" s="194"/>
    </row>
    <row r="23" spans="1:14" ht="33" customHeight="1" x14ac:dyDescent="0.15">
      <c r="A23" s="201"/>
      <c r="B23" s="173"/>
      <c r="C23" s="173"/>
      <c r="D23" s="173"/>
      <c r="E23" s="173"/>
      <c r="F23" s="173"/>
      <c r="G23" s="173"/>
      <c r="H23" s="188"/>
      <c r="I23" s="188"/>
      <c r="J23" s="188"/>
      <c r="K23" s="188"/>
      <c r="L23" s="188"/>
      <c r="M23" s="188"/>
      <c r="N23" s="188"/>
    </row>
    <row r="24" spans="1:14" ht="33" customHeight="1" thickBot="1" x14ac:dyDescent="0.2">
      <c r="A24" s="202" t="s">
        <v>528</v>
      </c>
      <c r="B24" s="173"/>
      <c r="C24" s="173"/>
      <c r="D24" s="173"/>
      <c r="E24" s="173"/>
      <c r="F24" s="173"/>
      <c r="G24" s="173"/>
      <c r="H24" s="188"/>
      <c r="I24" s="188"/>
      <c r="J24" s="188"/>
      <c r="K24" s="188"/>
      <c r="L24" s="188"/>
      <c r="M24" s="188"/>
      <c r="N24" s="188"/>
    </row>
    <row r="25" spans="1:14" ht="33" customHeight="1" x14ac:dyDescent="0.15">
      <c r="A25" s="189" t="s">
        <v>511</v>
      </c>
      <c r="B25" s="190" t="s">
        <v>512</v>
      </c>
      <c r="C25" s="190" t="s">
        <v>513</v>
      </c>
      <c r="D25" s="302" t="s">
        <v>514</v>
      </c>
      <c r="E25" s="303"/>
      <c r="F25" s="304"/>
      <c r="G25" s="302" t="s">
        <v>512</v>
      </c>
      <c r="H25" s="303"/>
      <c r="I25" s="304"/>
      <c r="J25" s="190" t="s">
        <v>513</v>
      </c>
      <c r="K25" s="302" t="s">
        <v>514</v>
      </c>
      <c r="L25" s="303"/>
      <c r="M25" s="304"/>
      <c r="N25" s="203" t="s">
        <v>515</v>
      </c>
    </row>
    <row r="26" spans="1:14" ht="33" customHeight="1" x14ac:dyDescent="0.15">
      <c r="A26" s="192">
        <v>1</v>
      </c>
      <c r="B26" s="211" t="str">
        <f>IF(参加名簿!M30="","",参加名簿!M30)</f>
        <v/>
      </c>
      <c r="C26" s="211" t="str">
        <f>IF(参加名簿!N30="","",参加名簿!N30)</f>
        <v/>
      </c>
      <c r="D26" s="357" t="str">
        <f>IF(参加名簿!O30="","",参加名簿!O30)</f>
        <v/>
      </c>
      <c r="E26" s="358"/>
      <c r="F26" s="359"/>
      <c r="G26" s="360" t="str">
        <f>IF(参加名簿!R30="","",参加名簿!R30)</f>
        <v/>
      </c>
      <c r="H26" s="360"/>
      <c r="I26" s="360"/>
      <c r="J26" s="211" t="str">
        <f>IF(参加名簿!S30="","",参加名簿!S30)</f>
        <v/>
      </c>
      <c r="K26" s="357" t="str">
        <f>IF(参加名簿!T30="","",参加名簿!T30)</f>
        <v/>
      </c>
      <c r="L26" s="358"/>
      <c r="M26" s="359"/>
      <c r="N26" s="212"/>
    </row>
    <row r="27" spans="1:14" ht="33" customHeight="1" x14ac:dyDescent="0.15">
      <c r="A27" s="192">
        <v>2</v>
      </c>
      <c r="B27" s="211" t="str">
        <f>IF(参加名簿!M31="","",参加名簿!M31)</f>
        <v/>
      </c>
      <c r="C27" s="211" t="str">
        <f>IF(参加名簿!N31="","",参加名簿!N31)</f>
        <v/>
      </c>
      <c r="D27" s="357" t="str">
        <f>IF(参加名簿!O31="","",参加名簿!O31)</f>
        <v/>
      </c>
      <c r="E27" s="358"/>
      <c r="F27" s="359"/>
      <c r="G27" s="360" t="str">
        <f>IF(参加名簿!R31="","",参加名簿!R31)</f>
        <v/>
      </c>
      <c r="H27" s="360"/>
      <c r="I27" s="360"/>
      <c r="J27" s="211" t="str">
        <f>IF(参加名簿!S31="","",参加名簿!S31)</f>
        <v/>
      </c>
      <c r="K27" s="357" t="str">
        <f>IF(参加名簿!T31="","",参加名簿!T31)</f>
        <v/>
      </c>
      <c r="L27" s="358"/>
      <c r="M27" s="359"/>
      <c r="N27" s="212"/>
    </row>
    <row r="28" spans="1:14" ht="33" customHeight="1" x14ac:dyDescent="0.15">
      <c r="A28" s="192">
        <v>3</v>
      </c>
      <c r="B28" s="211" t="str">
        <f>IF(参加名簿!M32="","",参加名簿!M32)</f>
        <v/>
      </c>
      <c r="C28" s="211" t="str">
        <f>IF(参加名簿!N32="","",参加名簿!N32)</f>
        <v/>
      </c>
      <c r="D28" s="357" t="str">
        <f>IF(参加名簿!O32="","",参加名簿!O32)</f>
        <v/>
      </c>
      <c r="E28" s="358"/>
      <c r="F28" s="359"/>
      <c r="G28" s="360" t="str">
        <f>IF(参加名簿!R32="","",参加名簿!R32)</f>
        <v/>
      </c>
      <c r="H28" s="360"/>
      <c r="I28" s="360"/>
      <c r="J28" s="211" t="str">
        <f>IF(参加名簿!S32="","",参加名簿!S32)</f>
        <v/>
      </c>
      <c r="K28" s="357" t="str">
        <f>IF(参加名簿!T32="","",参加名簿!T32)</f>
        <v/>
      </c>
      <c r="L28" s="358"/>
      <c r="M28" s="359"/>
      <c r="N28" s="212"/>
    </row>
    <row r="29" spans="1:14" ht="33" customHeight="1" thickBot="1" x14ac:dyDescent="0.2">
      <c r="A29" s="195">
        <v>4</v>
      </c>
      <c r="B29" s="213" t="str">
        <f>IF(参加名簿!M33="","",参加名簿!M33)</f>
        <v/>
      </c>
      <c r="C29" s="213" t="str">
        <f>IF(参加名簿!N33="","",参加名簿!N33)</f>
        <v/>
      </c>
      <c r="D29" s="353" t="str">
        <f>IF(参加名簿!O33="","",参加名簿!O33)</f>
        <v/>
      </c>
      <c r="E29" s="354"/>
      <c r="F29" s="355"/>
      <c r="G29" s="356" t="str">
        <f>IF(参加名簿!R33="","",参加名簿!R33)</f>
        <v/>
      </c>
      <c r="H29" s="356"/>
      <c r="I29" s="356"/>
      <c r="J29" s="213" t="str">
        <f>IF(参加名簿!S33="","",参加名簿!S33)</f>
        <v/>
      </c>
      <c r="K29" s="353" t="str">
        <f>IF(参加名簿!T33="","",参加名簿!T33)</f>
        <v/>
      </c>
      <c r="L29" s="354"/>
      <c r="M29" s="355"/>
      <c r="N29" s="214"/>
    </row>
    <row r="30" spans="1:14" ht="33" customHeight="1" x14ac:dyDescent="0.15">
      <c r="A30" s="197">
        <v>5</v>
      </c>
      <c r="B30" s="215" t="str">
        <f>IF(参加名簿!M34="","",参加名簿!M34)</f>
        <v/>
      </c>
      <c r="C30" s="215" t="str">
        <f>IF(参加名簿!N34="","",参加名簿!N34)</f>
        <v/>
      </c>
      <c r="D30" s="349" t="str">
        <f>IF(参加名簿!O34="","",参加名簿!O34)</f>
        <v/>
      </c>
      <c r="E30" s="350"/>
      <c r="F30" s="351"/>
      <c r="G30" s="352" t="str">
        <f>IF(参加名簿!R34="","",参加名簿!R34)</f>
        <v/>
      </c>
      <c r="H30" s="352"/>
      <c r="I30" s="352"/>
      <c r="J30" s="215" t="str">
        <f>IF(参加名簿!S34="","",参加名簿!S34)</f>
        <v/>
      </c>
      <c r="K30" s="349" t="str">
        <f>IF(参加名簿!T34="","",参加名簿!T34)</f>
        <v/>
      </c>
      <c r="L30" s="350"/>
      <c r="M30" s="351"/>
      <c r="N30" s="216"/>
    </row>
    <row r="31" spans="1:14" ht="33" customHeight="1" x14ac:dyDescent="0.15">
      <c r="A31" s="197">
        <v>6</v>
      </c>
      <c r="B31" s="215" t="str">
        <f>IF(参加名簿!M35="","",参加名簿!M35)</f>
        <v/>
      </c>
      <c r="C31" s="215" t="str">
        <f>IF(参加名簿!N35="","",参加名簿!N35)</f>
        <v/>
      </c>
      <c r="D31" s="349" t="str">
        <f>IF(参加名簿!O35="","",参加名簿!O35)</f>
        <v/>
      </c>
      <c r="E31" s="350"/>
      <c r="F31" s="351"/>
      <c r="G31" s="352" t="str">
        <f>IF(参加名簿!R35="","",参加名簿!R35)</f>
        <v/>
      </c>
      <c r="H31" s="352"/>
      <c r="I31" s="352"/>
      <c r="J31" s="215" t="str">
        <f>IF(参加名簿!S35="","",参加名簿!S35)</f>
        <v/>
      </c>
      <c r="K31" s="349" t="str">
        <f>IF(参加名簿!T35="","",参加名簿!T35)</f>
        <v/>
      </c>
      <c r="L31" s="350"/>
      <c r="M31" s="351"/>
      <c r="N31" s="216"/>
    </row>
    <row r="32" spans="1:14" ht="33" customHeight="1" x14ac:dyDescent="0.15">
      <c r="A32" s="197">
        <v>7</v>
      </c>
      <c r="B32" s="215" t="str">
        <f>IF(参加名簿!M36="","",参加名簿!M36)</f>
        <v/>
      </c>
      <c r="C32" s="215" t="str">
        <f>IF(参加名簿!N36="","",参加名簿!N36)</f>
        <v/>
      </c>
      <c r="D32" s="349" t="str">
        <f>IF(参加名簿!O36="","",参加名簿!O36)</f>
        <v/>
      </c>
      <c r="E32" s="350"/>
      <c r="F32" s="351"/>
      <c r="G32" s="352" t="str">
        <f>IF(参加名簿!R36="","",参加名簿!R36)</f>
        <v/>
      </c>
      <c r="H32" s="352"/>
      <c r="I32" s="352"/>
      <c r="J32" s="215" t="str">
        <f>IF(参加名簿!S36="","",参加名簿!S36)</f>
        <v/>
      </c>
      <c r="K32" s="349" t="str">
        <f>IF(参加名簿!T36="","",参加名簿!T36)</f>
        <v/>
      </c>
      <c r="L32" s="350"/>
      <c r="M32" s="351"/>
      <c r="N32" s="216"/>
    </row>
    <row r="33" spans="1:14" ht="33" customHeight="1" thickBot="1" x14ac:dyDescent="0.2">
      <c r="A33" s="199">
        <v>8</v>
      </c>
      <c r="B33" s="217" t="str">
        <f>IF(参加名簿!M37="","",参加名簿!M37)</f>
        <v/>
      </c>
      <c r="C33" s="217" t="str">
        <f>IF(参加名簿!N37="","",参加名簿!N37)</f>
        <v/>
      </c>
      <c r="D33" s="344" t="str">
        <f>IF(参加名簿!O37="","",参加名簿!O37)</f>
        <v/>
      </c>
      <c r="E33" s="345"/>
      <c r="F33" s="346"/>
      <c r="G33" s="347" t="str">
        <f>IF(参加名簿!R37="","",参加名簿!R37)</f>
        <v/>
      </c>
      <c r="H33" s="347"/>
      <c r="I33" s="347"/>
      <c r="J33" s="217" t="str">
        <f>IF(参加名簿!S37="","",参加名簿!S37)</f>
        <v/>
      </c>
      <c r="K33" s="344" t="str">
        <f>IF(参加名簿!T37="","",参加名簿!T37)</f>
        <v/>
      </c>
      <c r="L33" s="345"/>
      <c r="M33" s="346"/>
      <c r="N33" s="218"/>
    </row>
    <row r="34" spans="1:14" ht="26.25" customHeight="1" x14ac:dyDescent="0.15">
      <c r="A34" s="173"/>
      <c r="B34" s="173"/>
      <c r="C34" s="173"/>
      <c r="D34" s="173"/>
      <c r="E34" s="173"/>
      <c r="F34" s="173"/>
      <c r="G34" s="173"/>
      <c r="H34" s="173"/>
      <c r="I34" s="173"/>
      <c r="J34" s="173"/>
      <c r="K34" s="173"/>
      <c r="L34" s="173"/>
      <c r="M34" s="173"/>
      <c r="N34" s="173"/>
    </row>
    <row r="35" spans="1:14" ht="26.25" customHeight="1" x14ac:dyDescent="0.15">
      <c r="A35" s="173"/>
      <c r="B35" s="187" t="s">
        <v>495</v>
      </c>
      <c r="C35" s="187"/>
      <c r="D35" s="187"/>
      <c r="E35" s="187"/>
      <c r="F35" s="187"/>
      <c r="G35" s="187"/>
      <c r="H35" s="187"/>
      <c r="I35" s="187"/>
      <c r="J35" s="187"/>
      <c r="K35" s="187"/>
      <c r="L35" s="187"/>
      <c r="M35" s="187"/>
      <c r="N35" s="187"/>
    </row>
    <row r="36" spans="1:14" ht="26.25" customHeight="1" x14ac:dyDescent="0.15">
      <c r="A36" s="173"/>
      <c r="B36" s="339" t="s">
        <v>496</v>
      </c>
      <c r="C36" s="339"/>
      <c r="D36" s="339"/>
      <c r="E36" s="339"/>
      <c r="F36" s="339"/>
      <c r="G36" s="339"/>
      <c r="H36" s="339"/>
      <c r="I36" s="339"/>
      <c r="J36" s="339"/>
      <c r="K36" s="339"/>
      <c r="L36" s="339"/>
      <c r="M36" s="339"/>
      <c r="N36" s="339"/>
    </row>
    <row r="37" spans="1:14" ht="26.25" customHeight="1" x14ac:dyDescent="0.15">
      <c r="A37" s="173"/>
      <c r="B37" s="339"/>
      <c r="C37" s="339"/>
      <c r="D37" s="339"/>
      <c r="E37" s="339"/>
      <c r="F37" s="339"/>
      <c r="G37" s="339"/>
      <c r="H37" s="339"/>
      <c r="I37" s="339"/>
      <c r="J37" s="339"/>
      <c r="K37" s="339"/>
      <c r="L37" s="339"/>
      <c r="M37" s="339"/>
      <c r="N37" s="339"/>
    </row>
    <row r="38" spans="1:14" ht="7.5" customHeight="1" x14ac:dyDescent="0.15">
      <c r="A38" s="173"/>
      <c r="B38" s="173"/>
      <c r="C38" s="173"/>
      <c r="D38" s="173"/>
      <c r="E38" s="173"/>
      <c r="F38" s="173"/>
      <c r="G38" s="173"/>
      <c r="H38" s="173"/>
      <c r="I38" s="173"/>
      <c r="J38" s="173"/>
      <c r="K38" s="173"/>
      <c r="L38" s="173"/>
      <c r="M38" s="173"/>
      <c r="N38" s="173"/>
    </row>
    <row r="39" spans="1:14" ht="26.25" customHeight="1" x14ac:dyDescent="0.15">
      <c r="A39" s="173"/>
      <c r="B39" s="338">
        <f ca="1">TODAY()</f>
        <v>42744</v>
      </c>
      <c r="C39" s="338"/>
      <c r="D39" s="338"/>
      <c r="E39" s="338"/>
      <c r="F39" s="338"/>
      <c r="G39" s="173"/>
      <c r="H39" s="293" t="s">
        <v>256</v>
      </c>
      <c r="I39" s="293"/>
      <c r="J39" s="348" t="str">
        <f>IF(参加名簿!H8="","",参加名簿!H8)</f>
        <v/>
      </c>
      <c r="K39" s="348"/>
      <c r="L39" s="348"/>
      <c r="M39" s="348"/>
      <c r="N39" s="209" t="s">
        <v>257</v>
      </c>
    </row>
    <row r="40" spans="1:14" ht="26.25" customHeight="1" x14ac:dyDescent="0.15">
      <c r="D40" s="317"/>
      <c r="E40" s="317"/>
      <c r="F40" s="317"/>
      <c r="G40" s="317"/>
      <c r="H40" s="317"/>
      <c r="I40" s="174"/>
    </row>
  </sheetData>
  <sheetProtection password="CC2F" sheet="1" objects="1" scenarios="1" selectLockedCells="1"/>
  <mergeCells count="67">
    <mergeCell ref="A1:N1"/>
    <mergeCell ref="M3:N4"/>
    <mergeCell ref="F6:G6"/>
    <mergeCell ref="H6:N6"/>
    <mergeCell ref="B7:C7"/>
    <mergeCell ref="F7:J7"/>
    <mergeCell ref="L7:N7"/>
    <mergeCell ref="D10:F10"/>
    <mergeCell ref="G10:L10"/>
    <mergeCell ref="D11:F11"/>
    <mergeCell ref="G11:L11"/>
    <mergeCell ref="D12:F12"/>
    <mergeCell ref="G12:L12"/>
    <mergeCell ref="D13:F13"/>
    <mergeCell ref="G13:L13"/>
    <mergeCell ref="D14:F14"/>
    <mergeCell ref="G14:L14"/>
    <mergeCell ref="D15:F15"/>
    <mergeCell ref="G15:L15"/>
    <mergeCell ref="D16:F16"/>
    <mergeCell ref="G16:L16"/>
    <mergeCell ref="D17:F17"/>
    <mergeCell ref="G17:L17"/>
    <mergeCell ref="D18:F18"/>
    <mergeCell ref="G18:L18"/>
    <mergeCell ref="D26:F26"/>
    <mergeCell ref="G26:I26"/>
    <mergeCell ref="K26:M26"/>
    <mergeCell ref="D19:F19"/>
    <mergeCell ref="G19:L19"/>
    <mergeCell ref="D20:F20"/>
    <mergeCell ref="G20:L20"/>
    <mergeCell ref="D21:F21"/>
    <mergeCell ref="G21:L21"/>
    <mergeCell ref="D22:F22"/>
    <mergeCell ref="G22:L22"/>
    <mergeCell ref="D25:F25"/>
    <mergeCell ref="G25:I25"/>
    <mergeCell ref="K25:M25"/>
    <mergeCell ref="D27:F27"/>
    <mergeCell ref="G27:I27"/>
    <mergeCell ref="K27:M27"/>
    <mergeCell ref="D28:F28"/>
    <mergeCell ref="G28:I28"/>
    <mergeCell ref="K28:M28"/>
    <mergeCell ref="D29:F29"/>
    <mergeCell ref="G29:I29"/>
    <mergeCell ref="K29:M29"/>
    <mergeCell ref="D30:F30"/>
    <mergeCell ref="G30:I30"/>
    <mergeCell ref="K30:M30"/>
    <mergeCell ref="D40:E40"/>
    <mergeCell ref="F40:H40"/>
    <mergeCell ref="A2:N2"/>
    <mergeCell ref="D33:F33"/>
    <mergeCell ref="G33:I33"/>
    <mergeCell ref="K33:M33"/>
    <mergeCell ref="B36:N37"/>
    <mergeCell ref="B39:F39"/>
    <mergeCell ref="H39:I39"/>
    <mergeCell ref="J39:M39"/>
    <mergeCell ref="D31:F31"/>
    <mergeCell ref="G31:I31"/>
    <mergeCell ref="K31:M31"/>
    <mergeCell ref="D32:F32"/>
    <mergeCell ref="G32:I32"/>
    <mergeCell ref="K32:M32"/>
  </mergeCells>
  <phoneticPr fontId="1"/>
  <pageMargins left="0.51181102362204722" right="0.51181102362204722" top="0.35433070866141736" bottom="0.35433070866141736" header="0.31496062992125984" footer="0.31496062992125984"/>
  <pageSetup paperSize="9" scale="75" orientation="portrait" horizontalDpi="300" verticalDpi="300" r:id="rId1"/>
  <rowBreaks count="1" manualBreakCount="1">
    <brk id="39"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34"/>
  <sheetViews>
    <sheetView view="pageBreakPreview" zoomScale="60" zoomScaleNormal="80" workbookViewId="0">
      <selection activeCell="A2" sqref="A2:N2"/>
    </sheetView>
  </sheetViews>
  <sheetFormatPr defaultRowHeight="13.5" x14ac:dyDescent="0.15"/>
  <cols>
    <col min="1" max="1" width="7.875" customWidth="1"/>
    <col min="2" max="2" width="20.625" customWidth="1"/>
    <col min="3" max="6" width="7.375" customWidth="1"/>
    <col min="7" max="9" width="6.875" customWidth="1"/>
    <col min="10" max="13" width="7.375" customWidth="1"/>
    <col min="14" max="14" width="21" customWidth="1"/>
  </cols>
  <sheetData>
    <row r="1" spans="1:14" ht="22.5" customHeight="1" x14ac:dyDescent="0.15">
      <c r="A1" s="318" t="s">
        <v>313</v>
      </c>
      <c r="B1" s="318"/>
      <c r="C1" s="318"/>
      <c r="D1" s="318"/>
      <c r="E1" s="318"/>
      <c r="F1" s="318"/>
      <c r="G1" s="318"/>
      <c r="H1" s="318"/>
      <c r="I1" s="318"/>
      <c r="J1" s="318"/>
      <c r="K1" s="318"/>
      <c r="L1" s="318"/>
      <c r="M1" s="318"/>
      <c r="N1" s="318"/>
    </row>
    <row r="2" spans="1:14" ht="21.75" thickBot="1" x14ac:dyDescent="0.2">
      <c r="A2" s="295" t="s">
        <v>527</v>
      </c>
      <c r="B2" s="295"/>
      <c r="C2" s="295"/>
      <c r="D2" s="295"/>
      <c r="E2" s="295"/>
      <c r="F2" s="295"/>
      <c r="G2" s="295"/>
      <c r="H2" s="295"/>
      <c r="I2" s="295"/>
      <c r="J2" s="295"/>
      <c r="K2" s="295"/>
      <c r="L2" s="295"/>
      <c r="M2" s="295"/>
      <c r="N2" s="295"/>
    </row>
    <row r="3" spans="1:14" x14ac:dyDescent="0.15">
      <c r="A3" s="219" t="s">
        <v>0</v>
      </c>
      <c r="B3" s="220"/>
      <c r="C3" s="220"/>
      <c r="D3" s="220"/>
      <c r="E3" s="220"/>
      <c r="F3" s="220"/>
      <c r="G3" s="220"/>
      <c r="H3" s="220"/>
      <c r="I3" s="220"/>
      <c r="J3" s="220"/>
      <c r="K3" s="220"/>
      <c r="L3" s="220"/>
      <c r="M3" s="368" t="s">
        <v>507</v>
      </c>
      <c r="N3" s="369"/>
    </row>
    <row r="4" spans="1:14" ht="35.25" customHeight="1" thickBot="1" x14ac:dyDescent="0.2">
      <c r="A4" s="221" t="str">
        <f>IF(参加名簿!B8="","",参加名簿!B8)</f>
        <v/>
      </c>
      <c r="B4" s="220"/>
      <c r="C4" s="220"/>
      <c r="D4" s="220"/>
      <c r="E4" s="220"/>
      <c r="F4" s="220"/>
      <c r="G4" s="220"/>
      <c r="H4" s="220"/>
      <c r="I4" s="220"/>
      <c r="J4" s="220"/>
      <c r="K4" s="220"/>
      <c r="L4" s="220"/>
      <c r="M4" s="370"/>
      <c r="N4" s="371"/>
    </row>
    <row r="5" spans="1:14" ht="14.25" thickBot="1" x14ac:dyDescent="0.2">
      <c r="A5" s="220"/>
      <c r="B5" s="220"/>
      <c r="C5" s="220"/>
      <c r="D5" s="220"/>
      <c r="E5" s="220"/>
      <c r="F5" s="220"/>
      <c r="G5" s="220"/>
      <c r="H5" s="220"/>
      <c r="I5" s="220"/>
      <c r="J5" s="220"/>
      <c r="K5" s="220"/>
      <c r="L5" s="220"/>
      <c r="M5" s="220"/>
      <c r="N5" s="220"/>
    </row>
    <row r="6" spans="1:14" ht="55.5" customHeight="1" x14ac:dyDescent="0.2">
      <c r="A6" s="222" t="s">
        <v>2</v>
      </c>
      <c r="B6" s="223" t="str">
        <f>IF(A4="","",VLOOKUP(A4,高体連加盟校一覧!$A$12:$H$66,2))</f>
        <v/>
      </c>
      <c r="C6" s="224" t="s">
        <v>506</v>
      </c>
      <c r="D6" s="225" t="s">
        <v>252</v>
      </c>
      <c r="E6" s="226" t="s">
        <v>21</v>
      </c>
      <c r="F6" s="365" t="str">
        <f>IF(A4="","",VLOOKUP(A4,高体連加盟校一覧!$A$12:$H$66,5,))</f>
        <v/>
      </c>
      <c r="G6" s="365"/>
      <c r="H6" s="366" t="str">
        <f>IF(A4="","",VLOOKUP(A4,高体連加盟校一覧!$A$12:$H$66,6,))</f>
        <v/>
      </c>
      <c r="I6" s="366"/>
      <c r="J6" s="366"/>
      <c r="K6" s="366"/>
      <c r="L6" s="366"/>
      <c r="M6" s="366"/>
      <c r="N6" s="367"/>
    </row>
    <row r="7" spans="1:14" ht="45" customHeight="1" thickBot="1" x14ac:dyDescent="0.2">
      <c r="A7" s="227" t="s">
        <v>3</v>
      </c>
      <c r="B7" s="361" t="str">
        <f>IF(参加名簿!B12="","",参加名簿!B12)</f>
        <v/>
      </c>
      <c r="C7" s="362"/>
      <c r="D7" s="228" t="s">
        <v>253</v>
      </c>
      <c r="E7" s="229" t="s">
        <v>44</v>
      </c>
      <c r="F7" s="361" t="str">
        <f>IF(A4="","",VLOOKUP(A4,高体連加盟校一覧!$A$12:$H$66,7,))</f>
        <v/>
      </c>
      <c r="G7" s="363"/>
      <c r="H7" s="363"/>
      <c r="I7" s="363"/>
      <c r="J7" s="362"/>
      <c r="K7" s="229" t="s">
        <v>503</v>
      </c>
      <c r="L7" s="363" t="str">
        <f>IF(A4="","",VLOOKUP(A4,高体連加盟校一覧!$A$12:$H$66,8,))</f>
        <v/>
      </c>
      <c r="M7" s="363"/>
      <c r="N7" s="364"/>
    </row>
    <row r="8" spans="1:14" ht="36" customHeight="1" x14ac:dyDescent="0.15">
      <c r="A8" s="220"/>
      <c r="B8" s="220"/>
      <c r="C8" s="220"/>
      <c r="D8" s="220"/>
      <c r="E8" s="220"/>
      <c r="F8" s="220"/>
      <c r="G8" s="220"/>
      <c r="H8" s="220"/>
      <c r="I8" s="220"/>
      <c r="J8" s="220"/>
      <c r="K8" s="220"/>
      <c r="L8" s="220"/>
      <c r="M8" s="220"/>
      <c r="N8" s="220"/>
    </row>
    <row r="9" spans="1:14" ht="27.75" customHeight="1" thickBot="1" x14ac:dyDescent="0.2">
      <c r="A9" s="187" t="s">
        <v>302</v>
      </c>
      <c r="B9" s="187"/>
      <c r="C9" s="220"/>
      <c r="D9" s="220"/>
      <c r="E9" s="220"/>
      <c r="F9" s="220"/>
      <c r="G9" s="220"/>
      <c r="H9" s="230"/>
      <c r="I9" s="230"/>
      <c r="J9" s="230"/>
      <c r="K9" s="230"/>
      <c r="L9" s="230"/>
      <c r="M9" s="230"/>
      <c r="N9" s="230"/>
    </row>
    <row r="10" spans="1:14" ht="45" customHeight="1" x14ac:dyDescent="0.15">
      <c r="A10" s="189" t="s">
        <v>13</v>
      </c>
      <c r="B10" s="190" t="s">
        <v>254</v>
      </c>
      <c r="C10" s="190" t="s">
        <v>12</v>
      </c>
      <c r="D10" s="323" t="s">
        <v>9</v>
      </c>
      <c r="E10" s="323"/>
      <c r="F10" s="323"/>
      <c r="G10" s="323" t="s">
        <v>508</v>
      </c>
      <c r="H10" s="323"/>
      <c r="I10" s="323"/>
      <c r="J10" s="323"/>
      <c r="K10" s="323"/>
      <c r="L10" s="323"/>
      <c r="M10" s="324"/>
      <c r="N10" s="231"/>
    </row>
    <row r="11" spans="1:14" ht="45" customHeight="1" x14ac:dyDescent="0.15">
      <c r="A11" s="192">
        <v>1</v>
      </c>
      <c r="B11" s="232" t="str">
        <f>IF(参加名簿!C41="","",参加名簿!C41)</f>
        <v/>
      </c>
      <c r="C11" s="232" t="str">
        <f>IF(参加名簿!D41="","",参加名簿!D41)</f>
        <v/>
      </c>
      <c r="D11" s="372" t="str">
        <f>IF(参加名簿!E41="","",参加名簿!E41)</f>
        <v/>
      </c>
      <c r="E11" s="372"/>
      <c r="F11" s="372"/>
      <c r="G11" s="373"/>
      <c r="H11" s="373"/>
      <c r="I11" s="373"/>
      <c r="J11" s="373"/>
      <c r="K11" s="373"/>
      <c r="L11" s="373"/>
      <c r="M11" s="374"/>
      <c r="N11" s="233"/>
    </row>
    <row r="12" spans="1:14" ht="45" customHeight="1" x14ac:dyDescent="0.15">
      <c r="A12" s="192">
        <v>2</v>
      </c>
      <c r="B12" s="232" t="str">
        <f>IF(参加名簿!C42="","",参加名簿!C42)</f>
        <v/>
      </c>
      <c r="C12" s="232" t="str">
        <f>IF(参加名簿!D42="","",参加名簿!D42)</f>
        <v/>
      </c>
      <c r="D12" s="372" t="str">
        <f>IF(参加名簿!E42="","",参加名簿!E42)</f>
        <v/>
      </c>
      <c r="E12" s="372"/>
      <c r="F12" s="372"/>
      <c r="G12" s="373"/>
      <c r="H12" s="373"/>
      <c r="I12" s="373"/>
      <c r="J12" s="373"/>
      <c r="K12" s="373"/>
      <c r="L12" s="373"/>
      <c r="M12" s="374"/>
      <c r="N12" s="233"/>
    </row>
    <row r="13" spans="1:14" ht="45" customHeight="1" x14ac:dyDescent="0.15">
      <c r="A13" s="192">
        <v>3</v>
      </c>
      <c r="B13" s="232" t="str">
        <f>IF(参加名簿!C43="","",参加名簿!C43)</f>
        <v/>
      </c>
      <c r="C13" s="232" t="str">
        <f>IF(参加名簿!D43="","",参加名簿!D43)</f>
        <v/>
      </c>
      <c r="D13" s="372" t="str">
        <f>IF(参加名簿!E43="","",参加名簿!E43)</f>
        <v/>
      </c>
      <c r="E13" s="372"/>
      <c r="F13" s="372"/>
      <c r="G13" s="373"/>
      <c r="H13" s="373"/>
      <c r="I13" s="373"/>
      <c r="J13" s="373"/>
      <c r="K13" s="373"/>
      <c r="L13" s="373"/>
      <c r="M13" s="374"/>
      <c r="N13" s="233"/>
    </row>
    <row r="14" spans="1:14" ht="45" customHeight="1" x14ac:dyDescent="0.15">
      <c r="A14" s="192">
        <v>4</v>
      </c>
      <c r="B14" s="232" t="str">
        <f>IF(参加名簿!C44="","",参加名簿!C44)</f>
        <v/>
      </c>
      <c r="C14" s="232" t="str">
        <f>IF(参加名簿!D44="","",参加名簿!D44)</f>
        <v/>
      </c>
      <c r="D14" s="372" t="str">
        <f>IF(参加名簿!E44="","",参加名簿!E44)</f>
        <v/>
      </c>
      <c r="E14" s="372"/>
      <c r="F14" s="372"/>
      <c r="G14" s="373"/>
      <c r="H14" s="373"/>
      <c r="I14" s="373"/>
      <c r="J14" s="373"/>
      <c r="K14" s="373"/>
      <c r="L14" s="373"/>
      <c r="M14" s="374"/>
      <c r="N14" s="233"/>
    </row>
    <row r="15" spans="1:14" ht="45" customHeight="1" x14ac:dyDescent="0.15">
      <c r="A15" s="192">
        <v>5</v>
      </c>
      <c r="B15" s="232" t="str">
        <f>IF(参加名簿!C45="","",参加名簿!C45)</f>
        <v/>
      </c>
      <c r="C15" s="232" t="str">
        <f>IF(参加名簿!D45="","",参加名簿!D45)</f>
        <v/>
      </c>
      <c r="D15" s="372" t="str">
        <f>IF(参加名簿!E45="","",参加名簿!E45)</f>
        <v/>
      </c>
      <c r="E15" s="372"/>
      <c r="F15" s="372"/>
      <c r="G15" s="373"/>
      <c r="H15" s="373"/>
      <c r="I15" s="373"/>
      <c r="J15" s="373"/>
      <c r="K15" s="373"/>
      <c r="L15" s="373"/>
      <c r="M15" s="374"/>
      <c r="N15" s="233"/>
    </row>
    <row r="16" spans="1:14" ht="45" customHeight="1" x14ac:dyDescent="0.15">
      <c r="A16" s="192">
        <v>6</v>
      </c>
      <c r="B16" s="232" t="str">
        <f>IF(参加名簿!C46="","",参加名簿!C46)</f>
        <v/>
      </c>
      <c r="C16" s="232" t="str">
        <f>IF(参加名簿!D46="","",参加名簿!D46)</f>
        <v/>
      </c>
      <c r="D16" s="372" t="str">
        <f>IF(参加名簿!E46="","",参加名簿!E46)</f>
        <v/>
      </c>
      <c r="E16" s="372"/>
      <c r="F16" s="372"/>
      <c r="G16" s="373"/>
      <c r="H16" s="373"/>
      <c r="I16" s="373"/>
      <c r="J16" s="373"/>
      <c r="K16" s="373"/>
      <c r="L16" s="373"/>
      <c r="M16" s="374"/>
      <c r="N16" s="233"/>
    </row>
    <row r="17" spans="1:14" ht="45" customHeight="1" x14ac:dyDescent="0.15">
      <c r="A17" s="192">
        <v>7</v>
      </c>
      <c r="B17" s="232" t="str">
        <f>IF(参加名簿!C47="","",参加名簿!C47)</f>
        <v/>
      </c>
      <c r="C17" s="232" t="str">
        <f>IF(参加名簿!D47="","",参加名簿!D47)</f>
        <v/>
      </c>
      <c r="D17" s="372" t="str">
        <f>IF(参加名簿!E47="","",参加名簿!E47)</f>
        <v/>
      </c>
      <c r="E17" s="372"/>
      <c r="F17" s="372"/>
      <c r="G17" s="373"/>
      <c r="H17" s="373"/>
      <c r="I17" s="373"/>
      <c r="J17" s="373"/>
      <c r="K17" s="373"/>
      <c r="L17" s="373"/>
      <c r="M17" s="374"/>
      <c r="N17" s="233"/>
    </row>
    <row r="18" spans="1:14" ht="45" customHeight="1" thickBot="1" x14ac:dyDescent="0.2">
      <c r="A18" s="199">
        <v>8</v>
      </c>
      <c r="B18" s="234" t="str">
        <f>IF(参加名簿!C48="","",参加名簿!C48)</f>
        <v/>
      </c>
      <c r="C18" s="234" t="str">
        <f>IF(参加名簿!D48="","",参加名簿!D48)</f>
        <v/>
      </c>
      <c r="D18" s="375" t="str">
        <f>IF(参加名簿!E48="","",参加名簿!E48)</f>
        <v/>
      </c>
      <c r="E18" s="375"/>
      <c r="F18" s="375"/>
      <c r="G18" s="376"/>
      <c r="H18" s="376"/>
      <c r="I18" s="376"/>
      <c r="J18" s="376"/>
      <c r="K18" s="376"/>
      <c r="L18" s="376"/>
      <c r="M18" s="377"/>
      <c r="N18" s="233"/>
    </row>
    <row r="19" spans="1:14" ht="45" customHeight="1" x14ac:dyDescent="0.15">
      <c r="A19" s="235"/>
      <c r="B19" s="220"/>
      <c r="C19" s="220"/>
      <c r="D19" s="220"/>
      <c r="E19" s="220"/>
      <c r="F19" s="220"/>
      <c r="G19" s="220"/>
      <c r="H19" s="230"/>
      <c r="I19" s="230"/>
      <c r="J19" s="230"/>
      <c r="K19" s="230"/>
      <c r="L19" s="230"/>
      <c r="M19" s="230"/>
      <c r="N19" s="230"/>
    </row>
    <row r="20" spans="1:14" ht="27.75" customHeight="1" thickBot="1" x14ac:dyDescent="0.2">
      <c r="A20" s="202" t="s">
        <v>509</v>
      </c>
      <c r="B20" s="220"/>
      <c r="C20" s="220"/>
      <c r="D20" s="220"/>
      <c r="E20" s="220"/>
      <c r="F20" s="220"/>
      <c r="G20" s="220"/>
      <c r="H20" s="230"/>
      <c r="I20" s="230"/>
      <c r="J20" s="230"/>
      <c r="K20" s="230"/>
      <c r="L20" s="230"/>
      <c r="M20" s="230"/>
      <c r="N20" s="230"/>
    </row>
    <row r="21" spans="1:14" ht="45" customHeight="1" x14ac:dyDescent="0.15">
      <c r="A21" s="189" t="s">
        <v>13</v>
      </c>
      <c r="B21" s="190" t="s">
        <v>254</v>
      </c>
      <c r="C21" s="190" t="s">
        <v>12</v>
      </c>
      <c r="D21" s="302" t="s">
        <v>9</v>
      </c>
      <c r="E21" s="303"/>
      <c r="F21" s="304"/>
      <c r="G21" s="302" t="s">
        <v>254</v>
      </c>
      <c r="H21" s="303"/>
      <c r="I21" s="304"/>
      <c r="J21" s="190" t="s">
        <v>12</v>
      </c>
      <c r="K21" s="302" t="s">
        <v>9</v>
      </c>
      <c r="L21" s="303"/>
      <c r="M21" s="304"/>
      <c r="N21" s="203" t="s">
        <v>295</v>
      </c>
    </row>
    <row r="22" spans="1:14" ht="45" customHeight="1" x14ac:dyDescent="0.15">
      <c r="A22" s="192">
        <v>1</v>
      </c>
      <c r="B22" s="232" t="str">
        <f>IF(参加名簿!C52="","",参加名簿!C52)</f>
        <v/>
      </c>
      <c r="C22" s="232" t="str">
        <f>IF(参加名簿!D52="","",参加名簿!D52)</f>
        <v/>
      </c>
      <c r="D22" s="378" t="str">
        <f>IF(参加名簿!E52="","",参加名簿!E52)</f>
        <v/>
      </c>
      <c r="E22" s="379"/>
      <c r="F22" s="380"/>
      <c r="G22" s="381" t="str">
        <f>IF(参加名簿!H52="","",参加名簿!H52)</f>
        <v/>
      </c>
      <c r="H22" s="381"/>
      <c r="I22" s="381"/>
      <c r="J22" s="232" t="str">
        <f>IF(参加名簿!I52="","",参加名簿!I52)</f>
        <v/>
      </c>
      <c r="K22" s="378" t="str">
        <f>IF(参加名簿!J52="","",参加名簿!J52)</f>
        <v/>
      </c>
      <c r="L22" s="379"/>
      <c r="M22" s="380"/>
      <c r="N22" s="236"/>
    </row>
    <row r="23" spans="1:14" ht="45" customHeight="1" x14ac:dyDescent="0.15">
      <c r="A23" s="192">
        <v>2</v>
      </c>
      <c r="B23" s="232" t="str">
        <f>IF(参加名簿!C53="","",参加名簿!C53)</f>
        <v/>
      </c>
      <c r="C23" s="232" t="str">
        <f>IF(参加名簿!D53="","",参加名簿!D53)</f>
        <v/>
      </c>
      <c r="D23" s="378" t="str">
        <f>IF(参加名簿!E53="","",参加名簿!E53)</f>
        <v/>
      </c>
      <c r="E23" s="379"/>
      <c r="F23" s="380"/>
      <c r="G23" s="381" t="str">
        <f>IF(参加名簿!H53="","",参加名簿!H53)</f>
        <v/>
      </c>
      <c r="H23" s="381"/>
      <c r="I23" s="381"/>
      <c r="J23" s="232" t="str">
        <f>IF(参加名簿!I53="","",参加名簿!I53)</f>
        <v/>
      </c>
      <c r="K23" s="378" t="str">
        <f>IF(参加名簿!J53="","",参加名簿!J53)</f>
        <v/>
      </c>
      <c r="L23" s="379"/>
      <c r="M23" s="380"/>
      <c r="N23" s="236"/>
    </row>
    <row r="24" spans="1:14" ht="45" customHeight="1" x14ac:dyDescent="0.15">
      <c r="A24" s="192">
        <v>3</v>
      </c>
      <c r="B24" s="232" t="str">
        <f>IF(参加名簿!C54="","",参加名簿!C54)</f>
        <v/>
      </c>
      <c r="C24" s="232" t="str">
        <f>IF(参加名簿!D54="","",参加名簿!D54)</f>
        <v/>
      </c>
      <c r="D24" s="378" t="str">
        <f>IF(参加名簿!E54="","",参加名簿!E54)</f>
        <v/>
      </c>
      <c r="E24" s="379"/>
      <c r="F24" s="380"/>
      <c r="G24" s="381" t="str">
        <f>IF(参加名簿!H54="","",参加名簿!H54)</f>
        <v/>
      </c>
      <c r="H24" s="381"/>
      <c r="I24" s="381"/>
      <c r="J24" s="232" t="str">
        <f>IF(参加名簿!I54="","",参加名簿!I54)</f>
        <v/>
      </c>
      <c r="K24" s="378" t="str">
        <f>IF(参加名簿!J54="","",参加名簿!J54)</f>
        <v/>
      </c>
      <c r="L24" s="379"/>
      <c r="M24" s="380"/>
      <c r="N24" s="236"/>
    </row>
    <row r="25" spans="1:14" ht="45" customHeight="1" x14ac:dyDescent="0.15">
      <c r="A25" s="192">
        <v>4</v>
      </c>
      <c r="B25" s="232" t="str">
        <f>IF(参加名簿!C55="","",参加名簿!C55)</f>
        <v/>
      </c>
      <c r="C25" s="232" t="str">
        <f>IF(参加名簿!D55="","",参加名簿!D55)</f>
        <v/>
      </c>
      <c r="D25" s="378" t="str">
        <f>IF(参加名簿!E55="","",参加名簿!E55)</f>
        <v/>
      </c>
      <c r="E25" s="379"/>
      <c r="F25" s="380"/>
      <c r="G25" s="381" t="str">
        <f>IF(参加名簿!H55="","",参加名簿!H55)</f>
        <v/>
      </c>
      <c r="H25" s="381"/>
      <c r="I25" s="381"/>
      <c r="J25" s="232" t="str">
        <f>IF(参加名簿!I55="","",参加名簿!I55)</f>
        <v/>
      </c>
      <c r="K25" s="378" t="str">
        <f>IF(参加名簿!J55="","",参加名簿!J55)</f>
        <v/>
      </c>
      <c r="L25" s="379"/>
      <c r="M25" s="380"/>
      <c r="N25" s="236"/>
    </row>
    <row r="26" spans="1:14" ht="45" customHeight="1" x14ac:dyDescent="0.15">
      <c r="A26" s="197">
        <v>5</v>
      </c>
      <c r="B26" s="237" t="str">
        <f>IF(参加名簿!C56="","",参加名簿!C56)</f>
        <v/>
      </c>
      <c r="C26" s="237" t="str">
        <f>IF(参加名簿!D56="","",参加名簿!D56)</f>
        <v/>
      </c>
      <c r="D26" s="382" t="str">
        <f>IF(参加名簿!E56="","",参加名簿!E56)</f>
        <v/>
      </c>
      <c r="E26" s="383"/>
      <c r="F26" s="384"/>
      <c r="G26" s="385" t="str">
        <f>IF(参加名簿!H56="","",参加名簿!H56)</f>
        <v/>
      </c>
      <c r="H26" s="385"/>
      <c r="I26" s="385"/>
      <c r="J26" s="237" t="str">
        <f>IF(参加名簿!I56="","",参加名簿!I56)</f>
        <v/>
      </c>
      <c r="K26" s="382" t="str">
        <f>IF(参加名簿!J56="","",参加名簿!J56)</f>
        <v/>
      </c>
      <c r="L26" s="383"/>
      <c r="M26" s="384"/>
      <c r="N26" s="238"/>
    </row>
    <row r="27" spans="1:14" ht="45" customHeight="1" thickBot="1" x14ac:dyDescent="0.2">
      <c r="A27" s="199">
        <v>6</v>
      </c>
      <c r="B27" s="234" t="str">
        <f>IF(参加名簿!C57="","",参加名簿!C57)</f>
        <v/>
      </c>
      <c r="C27" s="234" t="str">
        <f>IF(参加名簿!D57="","",参加名簿!D57)</f>
        <v/>
      </c>
      <c r="D27" s="386" t="str">
        <f>IF(参加名簿!E57="","",参加名簿!E57)</f>
        <v/>
      </c>
      <c r="E27" s="387"/>
      <c r="F27" s="388"/>
      <c r="G27" s="389" t="str">
        <f>IF(参加名簿!H57="","",参加名簿!H57)</f>
        <v/>
      </c>
      <c r="H27" s="389"/>
      <c r="I27" s="389"/>
      <c r="J27" s="234" t="str">
        <f>IF(参加名簿!I57="","",参加名簿!I57)</f>
        <v/>
      </c>
      <c r="K27" s="386" t="str">
        <f>IF(参加名簿!J57="","",参加名簿!J57)</f>
        <v/>
      </c>
      <c r="L27" s="387"/>
      <c r="M27" s="388"/>
      <c r="N27" s="239"/>
    </row>
    <row r="28" spans="1:14" x14ac:dyDescent="0.15">
      <c r="A28" s="220"/>
      <c r="B28" s="220"/>
      <c r="C28" s="220"/>
      <c r="D28" s="220"/>
      <c r="E28" s="220"/>
      <c r="F28" s="220"/>
      <c r="G28" s="220"/>
      <c r="H28" s="220"/>
      <c r="I28" s="220"/>
      <c r="J28" s="220"/>
      <c r="K28" s="220"/>
      <c r="L28" s="220"/>
      <c r="M28" s="220"/>
      <c r="N28" s="220"/>
    </row>
    <row r="29" spans="1:14" ht="22.5" customHeight="1" x14ac:dyDescent="0.15">
      <c r="A29" s="220"/>
      <c r="B29" s="240" t="s">
        <v>255</v>
      </c>
      <c r="C29" s="220"/>
      <c r="D29" s="220"/>
      <c r="E29" s="220"/>
      <c r="F29" s="220"/>
      <c r="G29" s="220"/>
      <c r="H29" s="220"/>
      <c r="I29" s="220"/>
      <c r="J29" s="220"/>
      <c r="K29" s="220"/>
      <c r="L29" s="220"/>
      <c r="M29" s="220"/>
      <c r="N29" s="220"/>
    </row>
    <row r="30" spans="1:14" ht="22.5" customHeight="1" x14ac:dyDescent="0.15">
      <c r="A30" s="220"/>
      <c r="B30" s="393" t="s">
        <v>510</v>
      </c>
      <c r="C30" s="393"/>
      <c r="D30" s="393"/>
      <c r="E30" s="393"/>
      <c r="F30" s="393"/>
      <c r="G30" s="393"/>
      <c r="H30" s="393"/>
      <c r="I30" s="393"/>
      <c r="J30" s="393"/>
      <c r="K30" s="393"/>
      <c r="L30" s="393"/>
      <c r="M30" s="393"/>
      <c r="N30" s="393"/>
    </row>
    <row r="31" spans="1:14" ht="22.5" customHeight="1" x14ac:dyDescent="0.15">
      <c r="A31" s="220"/>
      <c r="B31" s="393"/>
      <c r="C31" s="393"/>
      <c r="D31" s="393"/>
      <c r="E31" s="393"/>
      <c r="F31" s="393"/>
      <c r="G31" s="393"/>
      <c r="H31" s="393"/>
      <c r="I31" s="393"/>
      <c r="J31" s="393"/>
      <c r="K31" s="393"/>
      <c r="L31" s="393"/>
      <c r="M31" s="393"/>
      <c r="N31" s="393"/>
    </row>
    <row r="32" spans="1:14" x14ac:dyDescent="0.15">
      <c r="A32" s="220"/>
      <c r="B32" s="220"/>
      <c r="C32" s="220"/>
      <c r="D32" s="220"/>
      <c r="E32" s="220"/>
      <c r="F32" s="220"/>
      <c r="G32" s="220"/>
      <c r="H32" s="220"/>
      <c r="I32" s="220"/>
      <c r="J32" s="220"/>
      <c r="K32" s="220"/>
      <c r="L32" s="220"/>
      <c r="M32" s="220"/>
      <c r="N32" s="220"/>
    </row>
    <row r="33" spans="1:14" ht="28.5" customHeight="1" x14ac:dyDescent="0.15">
      <c r="A33" s="220"/>
      <c r="B33" s="391">
        <f ca="1">TODAY()</f>
        <v>42744</v>
      </c>
      <c r="C33" s="391"/>
      <c r="D33" s="391"/>
      <c r="E33" s="391"/>
      <c r="F33" s="391"/>
      <c r="G33" s="220"/>
      <c r="H33" s="293" t="s">
        <v>256</v>
      </c>
      <c r="I33" s="293"/>
      <c r="J33" s="392" t="str">
        <f>IF(参加名簿!H8="","",参加名簿!H8)</f>
        <v/>
      </c>
      <c r="K33" s="392"/>
      <c r="L33" s="392"/>
      <c r="M33" s="392"/>
      <c r="N33" s="209" t="s">
        <v>257</v>
      </c>
    </row>
    <row r="34" spans="1:14" x14ac:dyDescent="0.15">
      <c r="A34" s="220"/>
      <c r="B34" s="220"/>
      <c r="C34" s="220"/>
      <c r="D34" s="390"/>
      <c r="E34" s="390"/>
      <c r="F34" s="390"/>
      <c r="G34" s="390"/>
      <c r="H34" s="390"/>
      <c r="I34" s="235"/>
      <c r="J34" s="220"/>
      <c r="K34" s="220"/>
      <c r="L34" s="220"/>
      <c r="M34" s="220"/>
      <c r="N34" s="220"/>
    </row>
  </sheetData>
  <sheetProtection password="CC2F" sheet="1" objects="1" scenarios="1" selectLockedCells="1"/>
  <mergeCells count="53">
    <mergeCell ref="D27:F27"/>
    <mergeCell ref="G27:I27"/>
    <mergeCell ref="K27:M27"/>
    <mergeCell ref="D34:E34"/>
    <mergeCell ref="F34:H34"/>
    <mergeCell ref="B33:F33"/>
    <mergeCell ref="H33:I33"/>
    <mergeCell ref="J33:M33"/>
    <mergeCell ref="B30:N31"/>
    <mergeCell ref="D25:F25"/>
    <mergeCell ref="G25:I25"/>
    <mergeCell ref="K25:M25"/>
    <mergeCell ref="D26:F26"/>
    <mergeCell ref="G26:I26"/>
    <mergeCell ref="K26:M26"/>
    <mergeCell ref="D23:F23"/>
    <mergeCell ref="G23:I23"/>
    <mergeCell ref="K23:M23"/>
    <mergeCell ref="D24:F24"/>
    <mergeCell ref="G24:I24"/>
    <mergeCell ref="K24:M24"/>
    <mergeCell ref="D21:F21"/>
    <mergeCell ref="G21:I21"/>
    <mergeCell ref="K21:M21"/>
    <mergeCell ref="D22:F22"/>
    <mergeCell ref="G22:I22"/>
    <mergeCell ref="K22:M22"/>
    <mergeCell ref="G14:M14"/>
    <mergeCell ref="G15:M15"/>
    <mergeCell ref="G16:M16"/>
    <mergeCell ref="G17:M17"/>
    <mergeCell ref="G18:M18"/>
    <mergeCell ref="D17:F17"/>
    <mergeCell ref="D18:F18"/>
    <mergeCell ref="D14:F14"/>
    <mergeCell ref="D15:F15"/>
    <mergeCell ref="D16:F16"/>
    <mergeCell ref="D11:F11"/>
    <mergeCell ref="D12:F12"/>
    <mergeCell ref="D13:F13"/>
    <mergeCell ref="G11:M11"/>
    <mergeCell ref="G12:M12"/>
    <mergeCell ref="G13:M13"/>
    <mergeCell ref="D10:F10"/>
    <mergeCell ref="A1:N1"/>
    <mergeCell ref="B7:C7"/>
    <mergeCell ref="F7:J7"/>
    <mergeCell ref="L7:N7"/>
    <mergeCell ref="F6:G6"/>
    <mergeCell ref="H6:N6"/>
    <mergeCell ref="M3:N4"/>
    <mergeCell ref="G10:M10"/>
    <mergeCell ref="A2:N2"/>
  </mergeCells>
  <phoneticPr fontId="1"/>
  <printOptions horizontalCentered="1" verticalCentered="1"/>
  <pageMargins left="0.39370078740157483" right="0.35433070866141736" top="0.35433070866141736" bottom="0.35433070866141736" header="0.31496062992125984" footer="0.31496062992125984"/>
  <pageSetup paperSize="9" scale="71"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34"/>
  <sheetViews>
    <sheetView view="pageBreakPreview" zoomScale="60" zoomScaleNormal="80" workbookViewId="0">
      <selection activeCell="N10" sqref="N10"/>
    </sheetView>
  </sheetViews>
  <sheetFormatPr defaultRowHeight="13.5" x14ac:dyDescent="0.15"/>
  <cols>
    <col min="1" max="1" width="7.875" customWidth="1"/>
    <col min="2" max="2" width="20.625" customWidth="1"/>
    <col min="3" max="6" width="7.375" customWidth="1"/>
    <col min="7" max="9" width="6.875" customWidth="1"/>
    <col min="10" max="13" width="7.375" customWidth="1"/>
    <col min="14" max="14" width="21" customWidth="1"/>
  </cols>
  <sheetData>
    <row r="1" spans="1:14" ht="22.5" customHeight="1" x14ac:dyDescent="0.15">
      <c r="A1" s="318" t="s">
        <v>313</v>
      </c>
      <c r="B1" s="318"/>
      <c r="C1" s="318"/>
      <c r="D1" s="318"/>
      <c r="E1" s="318"/>
      <c r="F1" s="318"/>
      <c r="G1" s="318"/>
      <c r="H1" s="318"/>
      <c r="I1" s="318"/>
      <c r="J1" s="318"/>
      <c r="K1" s="318"/>
      <c r="L1" s="318"/>
      <c r="M1" s="318"/>
      <c r="N1" s="318"/>
    </row>
    <row r="2" spans="1:14" ht="21.75" thickBot="1" x14ac:dyDescent="0.2">
      <c r="A2" s="295" t="s">
        <v>527</v>
      </c>
      <c r="B2" s="295"/>
      <c r="C2" s="295"/>
      <c r="D2" s="295"/>
      <c r="E2" s="295"/>
      <c r="F2" s="295"/>
      <c r="G2" s="295"/>
      <c r="H2" s="295"/>
      <c r="I2" s="295"/>
      <c r="J2" s="295"/>
      <c r="K2" s="295"/>
      <c r="L2" s="295"/>
      <c r="M2" s="295"/>
      <c r="N2" s="295"/>
    </row>
    <row r="3" spans="1:14" x14ac:dyDescent="0.15">
      <c r="A3" s="219" t="s">
        <v>0</v>
      </c>
      <c r="B3" s="220"/>
      <c r="C3" s="220"/>
      <c r="D3" s="220"/>
      <c r="E3" s="220"/>
      <c r="F3" s="220"/>
      <c r="G3" s="220"/>
      <c r="H3" s="220"/>
      <c r="I3" s="220"/>
      <c r="J3" s="220"/>
      <c r="K3" s="220"/>
      <c r="L3" s="220"/>
      <c r="M3" s="368" t="s">
        <v>526</v>
      </c>
      <c r="N3" s="369"/>
    </row>
    <row r="4" spans="1:14" ht="35.25" customHeight="1" thickBot="1" x14ac:dyDescent="0.2">
      <c r="A4" s="221" t="str">
        <f>IF(参加名簿!B8="","",参加名簿!B8)</f>
        <v/>
      </c>
      <c r="B4" s="220"/>
      <c r="C4" s="220"/>
      <c r="D4" s="220"/>
      <c r="E4" s="220"/>
      <c r="F4" s="220"/>
      <c r="G4" s="220"/>
      <c r="H4" s="220"/>
      <c r="I4" s="220"/>
      <c r="J4" s="220"/>
      <c r="K4" s="220"/>
      <c r="L4" s="220"/>
      <c r="M4" s="370"/>
      <c r="N4" s="371"/>
    </row>
    <row r="5" spans="1:14" ht="14.25" thickBot="1" x14ac:dyDescent="0.2">
      <c r="A5" s="220"/>
      <c r="B5" s="220"/>
      <c r="C5" s="220"/>
      <c r="D5" s="220"/>
      <c r="E5" s="220"/>
      <c r="F5" s="220"/>
      <c r="G5" s="220"/>
      <c r="H5" s="220"/>
      <c r="I5" s="220"/>
      <c r="J5" s="220"/>
      <c r="K5" s="220"/>
      <c r="L5" s="220"/>
      <c r="M5" s="220"/>
      <c r="N5" s="220"/>
    </row>
    <row r="6" spans="1:14" ht="55.5" customHeight="1" x14ac:dyDescent="0.2">
      <c r="A6" s="222" t="s">
        <v>1</v>
      </c>
      <c r="B6" s="223" t="str">
        <f>IF(A4="","",VLOOKUP(A4,高体連加盟校一覧!$A$12:$H$66,2))</f>
        <v/>
      </c>
      <c r="C6" s="224" t="s">
        <v>505</v>
      </c>
      <c r="D6" s="225" t="s">
        <v>504</v>
      </c>
      <c r="E6" s="226" t="s">
        <v>21</v>
      </c>
      <c r="F6" s="365" t="str">
        <f>IF(A4="","",VLOOKUP(A4,高体連加盟校一覧!$A$12:$H$66,5,))</f>
        <v/>
      </c>
      <c r="G6" s="365"/>
      <c r="H6" s="366" t="str">
        <f>IF(A4="","",VLOOKUP(A4,高体連加盟校一覧!$A$12:$H$66,6,))</f>
        <v/>
      </c>
      <c r="I6" s="366"/>
      <c r="J6" s="366"/>
      <c r="K6" s="366"/>
      <c r="L6" s="366"/>
      <c r="M6" s="366"/>
      <c r="N6" s="367"/>
    </row>
    <row r="7" spans="1:14" ht="45" customHeight="1" thickBot="1" x14ac:dyDescent="0.2">
      <c r="A7" s="227" t="s">
        <v>531</v>
      </c>
      <c r="B7" s="361" t="str">
        <f>IF(参加名簿!B12="","",参加名簿!B12)</f>
        <v/>
      </c>
      <c r="C7" s="362"/>
      <c r="D7" s="228" t="s">
        <v>532</v>
      </c>
      <c r="E7" s="229" t="s">
        <v>44</v>
      </c>
      <c r="F7" s="361" t="str">
        <f>IF(A4="","",VLOOKUP(A4,高体連加盟校一覧!$A$12:$H$66,7,))</f>
        <v/>
      </c>
      <c r="G7" s="363"/>
      <c r="H7" s="363"/>
      <c r="I7" s="363"/>
      <c r="J7" s="362"/>
      <c r="K7" s="229" t="s">
        <v>503</v>
      </c>
      <c r="L7" s="363" t="str">
        <f>IF(A4="","",VLOOKUP(A4,高体連加盟校一覧!$A$12:$H$66,8,))</f>
        <v/>
      </c>
      <c r="M7" s="363"/>
      <c r="N7" s="364"/>
    </row>
    <row r="8" spans="1:14" ht="36" customHeight="1" x14ac:dyDescent="0.15">
      <c r="A8" s="220"/>
      <c r="B8" s="220"/>
      <c r="C8" s="220"/>
      <c r="D8" s="220"/>
      <c r="E8" s="220"/>
      <c r="F8" s="220"/>
      <c r="G8" s="220"/>
      <c r="H8" s="220"/>
      <c r="I8" s="220"/>
      <c r="J8" s="220"/>
      <c r="K8" s="220"/>
      <c r="L8" s="220"/>
      <c r="M8" s="220"/>
      <c r="N8" s="220"/>
    </row>
    <row r="9" spans="1:14" ht="27.75" customHeight="1" thickBot="1" x14ac:dyDescent="0.2">
      <c r="A9" s="187" t="s">
        <v>525</v>
      </c>
      <c r="B9" s="187"/>
      <c r="C9" s="220"/>
      <c r="D9" s="220"/>
      <c r="E9" s="220"/>
      <c r="F9" s="220"/>
      <c r="G9" s="220"/>
      <c r="H9" s="230"/>
      <c r="I9" s="230"/>
      <c r="J9" s="230"/>
      <c r="K9" s="230"/>
      <c r="L9" s="230"/>
      <c r="M9" s="230"/>
      <c r="N9" s="230"/>
    </row>
    <row r="10" spans="1:14" ht="45" customHeight="1" x14ac:dyDescent="0.15">
      <c r="A10" s="189" t="s">
        <v>511</v>
      </c>
      <c r="B10" s="190" t="s">
        <v>512</v>
      </c>
      <c r="C10" s="190" t="s">
        <v>513</v>
      </c>
      <c r="D10" s="323" t="s">
        <v>514</v>
      </c>
      <c r="E10" s="323"/>
      <c r="F10" s="323"/>
      <c r="G10" s="323" t="s">
        <v>530</v>
      </c>
      <c r="H10" s="323"/>
      <c r="I10" s="323"/>
      <c r="J10" s="323"/>
      <c r="K10" s="323"/>
      <c r="L10" s="323"/>
      <c r="M10" s="324"/>
      <c r="N10" s="231"/>
    </row>
    <row r="11" spans="1:14" ht="45" customHeight="1" x14ac:dyDescent="0.15">
      <c r="A11" s="192">
        <v>1</v>
      </c>
      <c r="B11" s="232" t="str">
        <f>IF(参加名簿!M41="","",参加名簿!M41)</f>
        <v/>
      </c>
      <c r="C11" s="232" t="str">
        <f>IF(参加名簿!N41="","",参加名簿!N41)</f>
        <v/>
      </c>
      <c r="D11" s="372" t="str">
        <f>IF(参加名簿!O41="","",参加名簿!O41)</f>
        <v/>
      </c>
      <c r="E11" s="372"/>
      <c r="F11" s="372"/>
      <c r="G11" s="373"/>
      <c r="H11" s="373"/>
      <c r="I11" s="373"/>
      <c r="J11" s="373"/>
      <c r="K11" s="373"/>
      <c r="L11" s="373"/>
      <c r="M11" s="374"/>
      <c r="N11" s="233"/>
    </row>
    <row r="12" spans="1:14" ht="45" customHeight="1" x14ac:dyDescent="0.15">
      <c r="A12" s="192">
        <v>2</v>
      </c>
      <c r="B12" s="232" t="str">
        <f>IF(参加名簿!M42="","",参加名簿!M42)</f>
        <v/>
      </c>
      <c r="C12" s="232" t="str">
        <f>IF(参加名簿!N42="","",参加名簿!N42)</f>
        <v/>
      </c>
      <c r="D12" s="372" t="str">
        <f>IF(参加名簿!O42="","",参加名簿!O42)</f>
        <v/>
      </c>
      <c r="E12" s="372"/>
      <c r="F12" s="372"/>
      <c r="G12" s="373"/>
      <c r="H12" s="373"/>
      <c r="I12" s="373"/>
      <c r="J12" s="373"/>
      <c r="K12" s="373"/>
      <c r="L12" s="373"/>
      <c r="M12" s="374"/>
      <c r="N12" s="233"/>
    </row>
    <row r="13" spans="1:14" ht="45" customHeight="1" x14ac:dyDescent="0.15">
      <c r="A13" s="192">
        <v>3</v>
      </c>
      <c r="B13" s="232" t="str">
        <f>IF(参加名簿!M43="","",参加名簿!M43)</f>
        <v/>
      </c>
      <c r="C13" s="232" t="str">
        <f>IF(参加名簿!N43="","",参加名簿!N43)</f>
        <v/>
      </c>
      <c r="D13" s="372" t="str">
        <f>IF(参加名簿!O43="","",参加名簿!O43)</f>
        <v/>
      </c>
      <c r="E13" s="372"/>
      <c r="F13" s="372"/>
      <c r="G13" s="373"/>
      <c r="H13" s="373"/>
      <c r="I13" s="373"/>
      <c r="J13" s="373"/>
      <c r="K13" s="373"/>
      <c r="L13" s="373"/>
      <c r="M13" s="374"/>
      <c r="N13" s="233"/>
    </row>
    <row r="14" spans="1:14" ht="45" customHeight="1" x14ac:dyDescent="0.15">
      <c r="A14" s="192">
        <v>4</v>
      </c>
      <c r="B14" s="232" t="str">
        <f>IF(参加名簿!M44="","",参加名簿!M44)</f>
        <v/>
      </c>
      <c r="C14" s="232" t="str">
        <f>IF(参加名簿!N44="","",参加名簿!N44)</f>
        <v/>
      </c>
      <c r="D14" s="372" t="str">
        <f>IF(参加名簿!O44="","",参加名簿!O44)</f>
        <v/>
      </c>
      <c r="E14" s="372"/>
      <c r="F14" s="372"/>
      <c r="G14" s="373"/>
      <c r="H14" s="373"/>
      <c r="I14" s="373"/>
      <c r="J14" s="373"/>
      <c r="K14" s="373"/>
      <c r="L14" s="373"/>
      <c r="M14" s="374"/>
      <c r="N14" s="233"/>
    </row>
    <row r="15" spans="1:14" ht="45" customHeight="1" x14ac:dyDescent="0.15">
      <c r="A15" s="192">
        <v>5</v>
      </c>
      <c r="B15" s="232" t="str">
        <f>IF(参加名簿!M45="","",参加名簿!M45)</f>
        <v/>
      </c>
      <c r="C15" s="232" t="str">
        <f>IF(参加名簿!N45="","",参加名簿!N45)</f>
        <v/>
      </c>
      <c r="D15" s="372" t="str">
        <f>IF(参加名簿!O45="","",参加名簿!O45)</f>
        <v/>
      </c>
      <c r="E15" s="372"/>
      <c r="F15" s="372"/>
      <c r="G15" s="373"/>
      <c r="H15" s="373"/>
      <c r="I15" s="373"/>
      <c r="J15" s="373"/>
      <c r="K15" s="373"/>
      <c r="L15" s="373"/>
      <c r="M15" s="374"/>
      <c r="N15" s="233"/>
    </row>
    <row r="16" spans="1:14" ht="45" customHeight="1" x14ac:dyDescent="0.15">
      <c r="A16" s="192">
        <v>6</v>
      </c>
      <c r="B16" s="232" t="str">
        <f>IF(参加名簿!M46="","",参加名簿!M46)</f>
        <v/>
      </c>
      <c r="C16" s="232" t="str">
        <f>IF(参加名簿!N46="","",参加名簿!N46)</f>
        <v/>
      </c>
      <c r="D16" s="372" t="str">
        <f>IF(参加名簿!O46="","",参加名簿!O46)</f>
        <v/>
      </c>
      <c r="E16" s="372"/>
      <c r="F16" s="372"/>
      <c r="G16" s="373"/>
      <c r="H16" s="373"/>
      <c r="I16" s="373"/>
      <c r="J16" s="373"/>
      <c r="K16" s="373"/>
      <c r="L16" s="373"/>
      <c r="M16" s="374"/>
      <c r="N16" s="233"/>
    </row>
    <row r="17" spans="1:14" ht="45" customHeight="1" x14ac:dyDescent="0.15">
      <c r="A17" s="192">
        <v>7</v>
      </c>
      <c r="B17" s="232" t="str">
        <f>IF(参加名簿!M47="","",参加名簿!M47)</f>
        <v/>
      </c>
      <c r="C17" s="232" t="str">
        <f>IF(参加名簿!N47="","",参加名簿!N47)</f>
        <v/>
      </c>
      <c r="D17" s="372" t="str">
        <f>IF(参加名簿!O47="","",参加名簿!O47)</f>
        <v/>
      </c>
      <c r="E17" s="372"/>
      <c r="F17" s="372"/>
      <c r="G17" s="373"/>
      <c r="H17" s="373"/>
      <c r="I17" s="373"/>
      <c r="J17" s="373"/>
      <c r="K17" s="373"/>
      <c r="L17" s="373"/>
      <c r="M17" s="374"/>
      <c r="N17" s="233"/>
    </row>
    <row r="18" spans="1:14" ht="45" customHeight="1" thickBot="1" x14ac:dyDescent="0.2">
      <c r="A18" s="199">
        <v>8</v>
      </c>
      <c r="B18" s="234" t="str">
        <f>IF(参加名簿!M48="","",参加名簿!M48)</f>
        <v/>
      </c>
      <c r="C18" s="234" t="str">
        <f>IF(参加名簿!N48="","",参加名簿!N48)</f>
        <v/>
      </c>
      <c r="D18" s="375" t="str">
        <f>IF(参加名簿!O48="","",参加名簿!O48)</f>
        <v/>
      </c>
      <c r="E18" s="375"/>
      <c r="F18" s="375"/>
      <c r="G18" s="376"/>
      <c r="H18" s="376"/>
      <c r="I18" s="376"/>
      <c r="J18" s="376"/>
      <c r="K18" s="376"/>
      <c r="L18" s="376"/>
      <c r="M18" s="377"/>
      <c r="N18" s="233"/>
    </row>
    <row r="19" spans="1:14" ht="45" customHeight="1" x14ac:dyDescent="0.15">
      <c r="A19" s="235"/>
      <c r="B19" s="220"/>
      <c r="C19" s="220"/>
      <c r="D19" s="220"/>
      <c r="E19" s="220"/>
      <c r="F19" s="220"/>
      <c r="G19" s="220"/>
      <c r="H19" s="230"/>
      <c r="I19" s="230"/>
      <c r="J19" s="230"/>
      <c r="K19" s="230"/>
      <c r="L19" s="230"/>
      <c r="M19" s="230"/>
      <c r="N19" s="230"/>
    </row>
    <row r="20" spans="1:14" ht="27.75" customHeight="1" thickBot="1" x14ac:dyDescent="0.2">
      <c r="A20" s="202" t="s">
        <v>529</v>
      </c>
      <c r="B20" s="220"/>
      <c r="C20" s="220"/>
      <c r="D20" s="220"/>
      <c r="E20" s="220"/>
      <c r="F20" s="220"/>
      <c r="G20" s="220"/>
      <c r="H20" s="230"/>
      <c r="I20" s="230"/>
      <c r="J20" s="230"/>
      <c r="K20" s="230"/>
      <c r="L20" s="230"/>
      <c r="M20" s="230"/>
      <c r="N20" s="230"/>
    </row>
    <row r="21" spans="1:14" ht="45" customHeight="1" x14ac:dyDescent="0.15">
      <c r="A21" s="189" t="s">
        <v>511</v>
      </c>
      <c r="B21" s="190" t="s">
        <v>512</v>
      </c>
      <c r="C21" s="190" t="s">
        <v>513</v>
      </c>
      <c r="D21" s="302" t="s">
        <v>514</v>
      </c>
      <c r="E21" s="303"/>
      <c r="F21" s="304"/>
      <c r="G21" s="302" t="s">
        <v>512</v>
      </c>
      <c r="H21" s="303"/>
      <c r="I21" s="304"/>
      <c r="J21" s="190" t="s">
        <v>513</v>
      </c>
      <c r="K21" s="302" t="s">
        <v>514</v>
      </c>
      <c r="L21" s="303"/>
      <c r="M21" s="304"/>
      <c r="N21" s="203" t="s">
        <v>515</v>
      </c>
    </row>
    <row r="22" spans="1:14" ht="45" customHeight="1" x14ac:dyDescent="0.15">
      <c r="A22" s="192">
        <v>1</v>
      </c>
      <c r="B22" s="232" t="str">
        <f>IF(参加名簿!M52="","",参加名簿!M52)</f>
        <v/>
      </c>
      <c r="C22" s="232" t="str">
        <f>IF(参加名簿!N52="","",参加名簿!N52)</f>
        <v/>
      </c>
      <c r="D22" s="378" t="str">
        <f>IF(参加名簿!O52="","",参加名簿!O52)</f>
        <v/>
      </c>
      <c r="E22" s="379"/>
      <c r="F22" s="380"/>
      <c r="G22" s="381" t="str">
        <f>IF(参加名簿!R52="","",参加名簿!R52)</f>
        <v/>
      </c>
      <c r="H22" s="381"/>
      <c r="I22" s="381"/>
      <c r="J22" s="232" t="str">
        <f>IF(参加名簿!S52="","",参加名簿!S52)</f>
        <v/>
      </c>
      <c r="K22" s="378" t="str">
        <f>IF(参加名簿!T52="","",参加名簿!T52)</f>
        <v/>
      </c>
      <c r="L22" s="379"/>
      <c r="M22" s="380"/>
      <c r="N22" s="236"/>
    </row>
    <row r="23" spans="1:14" ht="45" customHeight="1" x14ac:dyDescent="0.15">
      <c r="A23" s="192">
        <v>2</v>
      </c>
      <c r="B23" s="232" t="str">
        <f>IF(参加名簿!M53="","",参加名簿!M53)</f>
        <v/>
      </c>
      <c r="C23" s="232" t="str">
        <f>IF(参加名簿!N53="","",参加名簿!N53)</f>
        <v/>
      </c>
      <c r="D23" s="378" t="str">
        <f>IF(参加名簿!O53="","",参加名簿!O53)</f>
        <v/>
      </c>
      <c r="E23" s="379"/>
      <c r="F23" s="380"/>
      <c r="G23" s="381" t="str">
        <f>IF(参加名簿!R53="","",参加名簿!R53)</f>
        <v/>
      </c>
      <c r="H23" s="381"/>
      <c r="I23" s="381"/>
      <c r="J23" s="232" t="str">
        <f>IF(参加名簿!S53="","",参加名簿!S53)</f>
        <v/>
      </c>
      <c r="K23" s="378" t="str">
        <f>IF(参加名簿!T53="","",参加名簿!T53)</f>
        <v/>
      </c>
      <c r="L23" s="379"/>
      <c r="M23" s="380"/>
      <c r="N23" s="236"/>
    </row>
    <row r="24" spans="1:14" ht="45" customHeight="1" x14ac:dyDescent="0.15">
      <c r="A24" s="192">
        <v>3</v>
      </c>
      <c r="B24" s="232" t="str">
        <f>IF(参加名簿!M54="","",参加名簿!M54)</f>
        <v/>
      </c>
      <c r="C24" s="232" t="str">
        <f>IF(参加名簿!N54="","",参加名簿!N54)</f>
        <v/>
      </c>
      <c r="D24" s="378" t="str">
        <f>IF(参加名簿!O54="","",参加名簿!O54)</f>
        <v/>
      </c>
      <c r="E24" s="379"/>
      <c r="F24" s="380"/>
      <c r="G24" s="381" t="str">
        <f>IF(参加名簿!R54="","",参加名簿!R54)</f>
        <v/>
      </c>
      <c r="H24" s="381"/>
      <c r="I24" s="381"/>
      <c r="J24" s="232" t="str">
        <f>IF(参加名簿!S54="","",参加名簿!S54)</f>
        <v/>
      </c>
      <c r="K24" s="378" t="str">
        <f>IF(参加名簿!T54="","",参加名簿!T54)</f>
        <v/>
      </c>
      <c r="L24" s="379"/>
      <c r="M24" s="380"/>
      <c r="N24" s="236"/>
    </row>
    <row r="25" spans="1:14" ht="45" customHeight="1" x14ac:dyDescent="0.15">
      <c r="A25" s="192">
        <v>4</v>
      </c>
      <c r="B25" s="232" t="str">
        <f>IF(参加名簿!M55="","",参加名簿!M55)</f>
        <v/>
      </c>
      <c r="C25" s="232" t="str">
        <f>IF(参加名簿!N55="","",参加名簿!N55)</f>
        <v/>
      </c>
      <c r="D25" s="378" t="str">
        <f>IF(参加名簿!O55="","",参加名簿!O55)</f>
        <v/>
      </c>
      <c r="E25" s="379"/>
      <c r="F25" s="380"/>
      <c r="G25" s="381" t="str">
        <f>IF(参加名簿!R55="","",参加名簿!R55)</f>
        <v/>
      </c>
      <c r="H25" s="381"/>
      <c r="I25" s="381"/>
      <c r="J25" s="232" t="str">
        <f>IF(参加名簿!S55="","",参加名簿!S55)</f>
        <v/>
      </c>
      <c r="K25" s="378" t="str">
        <f>IF(参加名簿!T55="","",参加名簿!T55)</f>
        <v/>
      </c>
      <c r="L25" s="379"/>
      <c r="M25" s="380"/>
      <c r="N25" s="236"/>
    </row>
    <row r="26" spans="1:14" ht="45" customHeight="1" x14ac:dyDescent="0.15">
      <c r="A26" s="197">
        <v>5</v>
      </c>
      <c r="B26" s="237" t="str">
        <f>IF(参加名簿!M56="","",参加名簿!M56)</f>
        <v/>
      </c>
      <c r="C26" s="237" t="str">
        <f>IF(参加名簿!N56="","",参加名簿!N56)</f>
        <v/>
      </c>
      <c r="D26" s="382" t="str">
        <f>IF(参加名簿!O56="","",参加名簿!O56)</f>
        <v/>
      </c>
      <c r="E26" s="383"/>
      <c r="F26" s="384"/>
      <c r="G26" s="385" t="str">
        <f>IF(参加名簿!R56="","",参加名簿!R56)</f>
        <v/>
      </c>
      <c r="H26" s="385"/>
      <c r="I26" s="385"/>
      <c r="J26" s="237" t="str">
        <f>IF(参加名簿!S56="","",参加名簿!S56)</f>
        <v/>
      </c>
      <c r="K26" s="382" t="str">
        <f>IF(参加名簿!T56="","",参加名簿!T56)</f>
        <v/>
      </c>
      <c r="L26" s="383"/>
      <c r="M26" s="384"/>
      <c r="N26" s="238"/>
    </row>
    <row r="27" spans="1:14" ht="45" customHeight="1" thickBot="1" x14ac:dyDescent="0.2">
      <c r="A27" s="199">
        <v>6</v>
      </c>
      <c r="B27" s="234" t="str">
        <f>IF(参加名簿!M57="","",参加名簿!M57)</f>
        <v/>
      </c>
      <c r="C27" s="234" t="str">
        <f>IF(参加名簿!N57="","",参加名簿!N57)</f>
        <v/>
      </c>
      <c r="D27" s="386" t="str">
        <f>IF(参加名簿!O57="","",参加名簿!O57)</f>
        <v/>
      </c>
      <c r="E27" s="387"/>
      <c r="F27" s="388"/>
      <c r="G27" s="389" t="str">
        <f>IF(参加名簿!R57="","",参加名簿!R57)</f>
        <v/>
      </c>
      <c r="H27" s="389"/>
      <c r="I27" s="389"/>
      <c r="J27" s="234" t="str">
        <f>IF(参加名簿!S57="","",参加名簿!S57)</f>
        <v/>
      </c>
      <c r="K27" s="386" t="str">
        <f>IF(参加名簿!T57="","",参加名簿!T57)</f>
        <v/>
      </c>
      <c r="L27" s="387"/>
      <c r="M27" s="388"/>
      <c r="N27" s="239"/>
    </row>
    <row r="28" spans="1:14" x14ac:dyDescent="0.15">
      <c r="A28" s="220"/>
      <c r="B28" s="220"/>
      <c r="C28" s="220"/>
      <c r="D28" s="220"/>
      <c r="E28" s="220"/>
      <c r="F28" s="220"/>
      <c r="G28" s="220"/>
      <c r="H28" s="220"/>
      <c r="I28" s="220"/>
      <c r="J28" s="220"/>
      <c r="K28" s="220"/>
      <c r="L28" s="220"/>
      <c r="M28" s="220"/>
      <c r="N28" s="220"/>
    </row>
    <row r="29" spans="1:14" ht="22.5" customHeight="1" x14ac:dyDescent="0.15">
      <c r="A29" s="220"/>
      <c r="B29" s="240" t="s">
        <v>255</v>
      </c>
      <c r="C29" s="220"/>
      <c r="D29" s="220"/>
      <c r="E29" s="220"/>
      <c r="F29" s="220"/>
      <c r="G29" s="220"/>
      <c r="H29" s="220"/>
      <c r="I29" s="220"/>
      <c r="J29" s="220"/>
      <c r="K29" s="220"/>
      <c r="L29" s="220"/>
      <c r="M29" s="220"/>
      <c r="N29" s="220"/>
    </row>
    <row r="30" spans="1:14" ht="22.5" customHeight="1" x14ac:dyDescent="0.15">
      <c r="A30" s="220"/>
      <c r="B30" s="393" t="s">
        <v>510</v>
      </c>
      <c r="C30" s="393"/>
      <c r="D30" s="393"/>
      <c r="E30" s="393"/>
      <c r="F30" s="393"/>
      <c r="G30" s="393"/>
      <c r="H30" s="393"/>
      <c r="I30" s="393"/>
      <c r="J30" s="393"/>
      <c r="K30" s="393"/>
      <c r="L30" s="393"/>
      <c r="M30" s="393"/>
      <c r="N30" s="393"/>
    </row>
    <row r="31" spans="1:14" ht="22.5" customHeight="1" x14ac:dyDescent="0.15">
      <c r="A31" s="220"/>
      <c r="B31" s="393"/>
      <c r="C31" s="393"/>
      <c r="D31" s="393"/>
      <c r="E31" s="393"/>
      <c r="F31" s="393"/>
      <c r="G31" s="393"/>
      <c r="H31" s="393"/>
      <c r="I31" s="393"/>
      <c r="J31" s="393"/>
      <c r="K31" s="393"/>
      <c r="L31" s="393"/>
      <c r="M31" s="393"/>
      <c r="N31" s="393"/>
    </row>
    <row r="32" spans="1:14" x14ac:dyDescent="0.15">
      <c r="A32" s="220"/>
      <c r="B32" s="220"/>
      <c r="C32" s="220"/>
      <c r="D32" s="220"/>
      <c r="E32" s="220"/>
      <c r="F32" s="220"/>
      <c r="G32" s="220"/>
      <c r="H32" s="220"/>
      <c r="I32" s="220"/>
      <c r="J32" s="220"/>
      <c r="K32" s="220"/>
      <c r="L32" s="220"/>
      <c r="M32" s="220"/>
      <c r="N32" s="220"/>
    </row>
    <row r="33" spans="1:14" ht="28.5" customHeight="1" x14ac:dyDescent="0.15">
      <c r="A33" s="220"/>
      <c r="B33" s="391">
        <f ca="1">TODAY()</f>
        <v>42744</v>
      </c>
      <c r="C33" s="391"/>
      <c r="D33" s="391"/>
      <c r="E33" s="391"/>
      <c r="F33" s="391"/>
      <c r="G33" s="220"/>
      <c r="H33" s="293" t="s">
        <v>256</v>
      </c>
      <c r="I33" s="293"/>
      <c r="J33" s="392" t="str">
        <f>IF(参加名簿!H8="","",参加名簿!H8)</f>
        <v/>
      </c>
      <c r="K33" s="392"/>
      <c r="L33" s="392"/>
      <c r="M33" s="392"/>
      <c r="N33" s="209" t="s">
        <v>257</v>
      </c>
    </row>
    <row r="34" spans="1:14" x14ac:dyDescent="0.15">
      <c r="A34" s="220"/>
      <c r="B34" s="220"/>
      <c r="C34" s="220"/>
      <c r="D34" s="390"/>
      <c r="E34" s="390"/>
      <c r="F34" s="390"/>
      <c r="G34" s="390"/>
      <c r="H34" s="390"/>
      <c r="I34" s="235"/>
      <c r="J34" s="220"/>
      <c r="K34" s="220"/>
      <c r="L34" s="220"/>
      <c r="M34" s="220"/>
      <c r="N34" s="220"/>
    </row>
  </sheetData>
  <sheetProtection password="CC2F" sheet="1" objects="1" scenarios="1" selectLockedCells="1"/>
  <mergeCells count="53">
    <mergeCell ref="A1:N1"/>
    <mergeCell ref="M3:N4"/>
    <mergeCell ref="F6:G6"/>
    <mergeCell ref="H6:N6"/>
    <mergeCell ref="B7:C7"/>
    <mergeCell ref="F7:J7"/>
    <mergeCell ref="L7:N7"/>
    <mergeCell ref="D10:F10"/>
    <mergeCell ref="G10:M10"/>
    <mergeCell ref="D11:F11"/>
    <mergeCell ref="G11:M11"/>
    <mergeCell ref="D12:F12"/>
    <mergeCell ref="G12:M12"/>
    <mergeCell ref="D13:F13"/>
    <mergeCell ref="G13:M13"/>
    <mergeCell ref="D14:F14"/>
    <mergeCell ref="G14:M14"/>
    <mergeCell ref="D15:F15"/>
    <mergeCell ref="G15:M15"/>
    <mergeCell ref="D16:F16"/>
    <mergeCell ref="G16:M16"/>
    <mergeCell ref="D17:F17"/>
    <mergeCell ref="G17:M17"/>
    <mergeCell ref="D18:F18"/>
    <mergeCell ref="G18:M18"/>
    <mergeCell ref="D21:F21"/>
    <mergeCell ref="G21:I21"/>
    <mergeCell ref="K21:M21"/>
    <mergeCell ref="D22:F22"/>
    <mergeCell ref="G22:I22"/>
    <mergeCell ref="K22:M22"/>
    <mergeCell ref="D23:F23"/>
    <mergeCell ref="G23:I23"/>
    <mergeCell ref="K23:M23"/>
    <mergeCell ref="D24:F24"/>
    <mergeCell ref="G24:I24"/>
    <mergeCell ref="K24:M24"/>
    <mergeCell ref="D34:E34"/>
    <mergeCell ref="F34:H34"/>
    <mergeCell ref="A2:N2"/>
    <mergeCell ref="D27:F27"/>
    <mergeCell ref="G27:I27"/>
    <mergeCell ref="K27:M27"/>
    <mergeCell ref="B30:N31"/>
    <mergeCell ref="B33:F33"/>
    <mergeCell ref="H33:I33"/>
    <mergeCell ref="J33:M33"/>
    <mergeCell ref="D25:F25"/>
    <mergeCell ref="G25:I25"/>
    <mergeCell ref="K25:M25"/>
    <mergeCell ref="D26:F26"/>
    <mergeCell ref="G26:I26"/>
    <mergeCell ref="K26:M26"/>
  </mergeCells>
  <phoneticPr fontId="1"/>
  <printOptions horizontalCentered="1" verticalCentered="1"/>
  <pageMargins left="0.39370078740157483" right="0.35433070866141736" top="0.35433070866141736" bottom="0.35433070866141736" header="0.31496062992125984" footer="0.31496062992125984"/>
  <pageSetup paperSize="9" scale="71"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44"/>
  <sheetViews>
    <sheetView view="pageBreakPreview" topLeftCell="A10" zoomScale="90" zoomScaleNormal="100" zoomScaleSheetLayoutView="90" workbookViewId="0">
      <selection activeCell="H22" sqref="H22:I22"/>
    </sheetView>
  </sheetViews>
  <sheetFormatPr defaultRowHeight="13.5" x14ac:dyDescent="0.15"/>
  <cols>
    <col min="1" max="1" width="5.625" style="71" customWidth="1"/>
    <col min="2" max="5" width="15.625" style="71" customWidth="1"/>
    <col min="6" max="9" width="4.75" style="71" customWidth="1"/>
    <col min="10" max="10" width="5" style="71" customWidth="1"/>
    <col min="11" max="11" width="15.625" style="71" customWidth="1"/>
    <col min="12" max="12" width="3.25" style="71" customWidth="1"/>
    <col min="13" max="15" width="9.625" style="71" customWidth="1"/>
    <col min="16" max="260" width="9" style="71"/>
    <col min="261" max="261" width="5.625" style="71" customWidth="1"/>
    <col min="262" max="267" width="15.625" style="71" customWidth="1"/>
    <col min="268" max="268" width="3.25" style="71" customWidth="1"/>
    <col min="269" max="271" width="9.625" style="71" customWidth="1"/>
    <col min="272" max="516" width="9" style="71"/>
    <col min="517" max="517" width="5.625" style="71" customWidth="1"/>
    <col min="518" max="523" width="15.625" style="71" customWidth="1"/>
    <col min="524" max="524" width="3.25" style="71" customWidth="1"/>
    <col min="525" max="527" width="9.625" style="71" customWidth="1"/>
    <col min="528" max="772" width="9" style="71"/>
    <col min="773" max="773" width="5.625" style="71" customWidth="1"/>
    <col min="774" max="779" width="15.625" style="71" customWidth="1"/>
    <col min="780" max="780" width="3.25" style="71" customWidth="1"/>
    <col min="781" max="783" width="9.625" style="71" customWidth="1"/>
    <col min="784" max="1028" width="9" style="71"/>
    <col min="1029" max="1029" width="5.625" style="71" customWidth="1"/>
    <col min="1030" max="1035" width="15.625" style="71" customWidth="1"/>
    <col min="1036" max="1036" width="3.25" style="71" customWidth="1"/>
    <col min="1037" max="1039" width="9.625" style="71" customWidth="1"/>
    <col min="1040" max="1284" width="9" style="71"/>
    <col min="1285" max="1285" width="5.625" style="71" customWidth="1"/>
    <col min="1286" max="1291" width="15.625" style="71" customWidth="1"/>
    <col min="1292" max="1292" width="3.25" style="71" customWidth="1"/>
    <col min="1293" max="1295" width="9.625" style="71" customWidth="1"/>
    <col min="1296" max="1540" width="9" style="71"/>
    <col min="1541" max="1541" width="5.625" style="71" customWidth="1"/>
    <col min="1542" max="1547" width="15.625" style="71" customWidth="1"/>
    <col min="1548" max="1548" width="3.25" style="71" customWidth="1"/>
    <col min="1549" max="1551" width="9.625" style="71" customWidth="1"/>
    <col min="1552" max="1796" width="9" style="71"/>
    <col min="1797" max="1797" width="5.625" style="71" customWidth="1"/>
    <col min="1798" max="1803" width="15.625" style="71" customWidth="1"/>
    <col min="1804" max="1804" width="3.25" style="71" customWidth="1"/>
    <col min="1805" max="1807" width="9.625" style="71" customWidth="1"/>
    <col min="1808" max="2052" width="9" style="71"/>
    <col min="2053" max="2053" width="5.625" style="71" customWidth="1"/>
    <col min="2054" max="2059" width="15.625" style="71" customWidth="1"/>
    <col min="2060" max="2060" width="3.25" style="71" customWidth="1"/>
    <col min="2061" max="2063" width="9.625" style="71" customWidth="1"/>
    <col min="2064" max="2308" width="9" style="71"/>
    <col min="2309" max="2309" width="5.625" style="71" customWidth="1"/>
    <col min="2310" max="2315" width="15.625" style="71" customWidth="1"/>
    <col min="2316" max="2316" width="3.25" style="71" customWidth="1"/>
    <col min="2317" max="2319" width="9.625" style="71" customWidth="1"/>
    <col min="2320" max="2564" width="9" style="71"/>
    <col min="2565" max="2565" width="5.625" style="71" customWidth="1"/>
    <col min="2566" max="2571" width="15.625" style="71" customWidth="1"/>
    <col min="2572" max="2572" width="3.25" style="71" customWidth="1"/>
    <col min="2573" max="2575" width="9.625" style="71" customWidth="1"/>
    <col min="2576" max="2820" width="9" style="71"/>
    <col min="2821" max="2821" width="5.625" style="71" customWidth="1"/>
    <col min="2822" max="2827" width="15.625" style="71" customWidth="1"/>
    <col min="2828" max="2828" width="3.25" style="71" customWidth="1"/>
    <col min="2829" max="2831" width="9.625" style="71" customWidth="1"/>
    <col min="2832" max="3076" width="9" style="71"/>
    <col min="3077" max="3077" width="5.625" style="71" customWidth="1"/>
    <col min="3078" max="3083" width="15.625" style="71" customWidth="1"/>
    <col min="3084" max="3084" width="3.25" style="71" customWidth="1"/>
    <col min="3085" max="3087" width="9.625" style="71" customWidth="1"/>
    <col min="3088" max="3332" width="9" style="71"/>
    <col min="3333" max="3333" width="5.625" style="71" customWidth="1"/>
    <col min="3334" max="3339" width="15.625" style="71" customWidth="1"/>
    <col min="3340" max="3340" width="3.25" style="71" customWidth="1"/>
    <col min="3341" max="3343" width="9.625" style="71" customWidth="1"/>
    <col min="3344" max="3588" width="9" style="71"/>
    <col min="3589" max="3589" width="5.625" style="71" customWidth="1"/>
    <col min="3590" max="3595" width="15.625" style="71" customWidth="1"/>
    <col min="3596" max="3596" width="3.25" style="71" customWidth="1"/>
    <col min="3597" max="3599" width="9.625" style="71" customWidth="1"/>
    <col min="3600" max="3844" width="9" style="71"/>
    <col min="3845" max="3845" width="5.625" style="71" customWidth="1"/>
    <col min="3846" max="3851" width="15.625" style="71" customWidth="1"/>
    <col min="3852" max="3852" width="3.25" style="71" customWidth="1"/>
    <col min="3853" max="3855" width="9.625" style="71" customWidth="1"/>
    <col min="3856" max="4100" width="9" style="71"/>
    <col min="4101" max="4101" width="5.625" style="71" customWidth="1"/>
    <col min="4102" max="4107" width="15.625" style="71" customWidth="1"/>
    <col min="4108" max="4108" width="3.25" style="71" customWidth="1"/>
    <col min="4109" max="4111" width="9.625" style="71" customWidth="1"/>
    <col min="4112" max="4356" width="9" style="71"/>
    <col min="4357" max="4357" width="5.625" style="71" customWidth="1"/>
    <col min="4358" max="4363" width="15.625" style="71" customWidth="1"/>
    <col min="4364" max="4364" width="3.25" style="71" customWidth="1"/>
    <col min="4365" max="4367" width="9.625" style="71" customWidth="1"/>
    <col min="4368" max="4612" width="9" style="71"/>
    <col min="4613" max="4613" width="5.625" style="71" customWidth="1"/>
    <col min="4614" max="4619" width="15.625" style="71" customWidth="1"/>
    <col min="4620" max="4620" width="3.25" style="71" customWidth="1"/>
    <col min="4621" max="4623" width="9.625" style="71" customWidth="1"/>
    <col min="4624" max="4868" width="9" style="71"/>
    <col min="4869" max="4869" width="5.625" style="71" customWidth="1"/>
    <col min="4870" max="4875" width="15.625" style="71" customWidth="1"/>
    <col min="4876" max="4876" width="3.25" style="71" customWidth="1"/>
    <col min="4877" max="4879" width="9.625" style="71" customWidth="1"/>
    <col min="4880" max="5124" width="9" style="71"/>
    <col min="5125" max="5125" width="5.625" style="71" customWidth="1"/>
    <col min="5126" max="5131" width="15.625" style="71" customWidth="1"/>
    <col min="5132" max="5132" width="3.25" style="71" customWidth="1"/>
    <col min="5133" max="5135" width="9.625" style="71" customWidth="1"/>
    <col min="5136" max="5380" width="9" style="71"/>
    <col min="5381" max="5381" width="5.625" style="71" customWidth="1"/>
    <col min="5382" max="5387" width="15.625" style="71" customWidth="1"/>
    <col min="5388" max="5388" width="3.25" style="71" customWidth="1"/>
    <col min="5389" max="5391" width="9.625" style="71" customWidth="1"/>
    <col min="5392" max="5636" width="9" style="71"/>
    <col min="5637" max="5637" width="5.625" style="71" customWidth="1"/>
    <col min="5638" max="5643" width="15.625" style="71" customWidth="1"/>
    <col min="5644" max="5644" width="3.25" style="71" customWidth="1"/>
    <col min="5645" max="5647" width="9.625" style="71" customWidth="1"/>
    <col min="5648" max="5892" width="9" style="71"/>
    <col min="5893" max="5893" width="5.625" style="71" customWidth="1"/>
    <col min="5894" max="5899" width="15.625" style="71" customWidth="1"/>
    <col min="5900" max="5900" width="3.25" style="71" customWidth="1"/>
    <col min="5901" max="5903" width="9.625" style="71" customWidth="1"/>
    <col min="5904" max="6148" width="9" style="71"/>
    <col min="6149" max="6149" width="5.625" style="71" customWidth="1"/>
    <col min="6150" max="6155" width="15.625" style="71" customWidth="1"/>
    <col min="6156" max="6156" width="3.25" style="71" customWidth="1"/>
    <col min="6157" max="6159" width="9.625" style="71" customWidth="1"/>
    <col min="6160" max="6404" width="9" style="71"/>
    <col min="6405" max="6405" width="5.625" style="71" customWidth="1"/>
    <col min="6406" max="6411" width="15.625" style="71" customWidth="1"/>
    <col min="6412" max="6412" width="3.25" style="71" customWidth="1"/>
    <col min="6413" max="6415" width="9.625" style="71" customWidth="1"/>
    <col min="6416" max="6660" width="9" style="71"/>
    <col min="6661" max="6661" width="5.625" style="71" customWidth="1"/>
    <col min="6662" max="6667" width="15.625" style="71" customWidth="1"/>
    <col min="6668" max="6668" width="3.25" style="71" customWidth="1"/>
    <col min="6669" max="6671" width="9.625" style="71" customWidth="1"/>
    <col min="6672" max="6916" width="9" style="71"/>
    <col min="6917" max="6917" width="5.625" style="71" customWidth="1"/>
    <col min="6918" max="6923" width="15.625" style="71" customWidth="1"/>
    <col min="6924" max="6924" width="3.25" style="71" customWidth="1"/>
    <col min="6925" max="6927" width="9.625" style="71" customWidth="1"/>
    <col min="6928" max="7172" width="9" style="71"/>
    <col min="7173" max="7173" width="5.625" style="71" customWidth="1"/>
    <col min="7174" max="7179" width="15.625" style="71" customWidth="1"/>
    <col min="7180" max="7180" width="3.25" style="71" customWidth="1"/>
    <col min="7181" max="7183" width="9.625" style="71" customWidth="1"/>
    <col min="7184" max="7428" width="9" style="71"/>
    <col min="7429" max="7429" width="5.625" style="71" customWidth="1"/>
    <col min="7430" max="7435" width="15.625" style="71" customWidth="1"/>
    <col min="7436" max="7436" width="3.25" style="71" customWidth="1"/>
    <col min="7437" max="7439" width="9.625" style="71" customWidth="1"/>
    <col min="7440" max="7684" width="9" style="71"/>
    <col min="7685" max="7685" width="5.625" style="71" customWidth="1"/>
    <col min="7686" max="7691" width="15.625" style="71" customWidth="1"/>
    <col min="7692" max="7692" width="3.25" style="71" customWidth="1"/>
    <col min="7693" max="7695" width="9.625" style="71" customWidth="1"/>
    <col min="7696" max="7940" width="9" style="71"/>
    <col min="7941" max="7941" width="5.625" style="71" customWidth="1"/>
    <col min="7942" max="7947" width="15.625" style="71" customWidth="1"/>
    <col min="7948" max="7948" width="3.25" style="71" customWidth="1"/>
    <col min="7949" max="7951" width="9.625" style="71" customWidth="1"/>
    <col min="7952" max="8196" width="9" style="71"/>
    <col min="8197" max="8197" width="5.625" style="71" customWidth="1"/>
    <col min="8198" max="8203" width="15.625" style="71" customWidth="1"/>
    <col min="8204" max="8204" width="3.25" style="71" customWidth="1"/>
    <col min="8205" max="8207" width="9.625" style="71" customWidth="1"/>
    <col min="8208" max="8452" width="9" style="71"/>
    <col min="8453" max="8453" width="5.625" style="71" customWidth="1"/>
    <col min="8454" max="8459" width="15.625" style="71" customWidth="1"/>
    <col min="8460" max="8460" width="3.25" style="71" customWidth="1"/>
    <col min="8461" max="8463" width="9.625" style="71" customWidth="1"/>
    <col min="8464" max="8708" width="9" style="71"/>
    <col min="8709" max="8709" width="5.625" style="71" customWidth="1"/>
    <col min="8710" max="8715" width="15.625" style="71" customWidth="1"/>
    <col min="8716" max="8716" width="3.25" style="71" customWidth="1"/>
    <col min="8717" max="8719" width="9.625" style="71" customWidth="1"/>
    <col min="8720" max="8964" width="9" style="71"/>
    <col min="8965" max="8965" width="5.625" style="71" customWidth="1"/>
    <col min="8966" max="8971" width="15.625" style="71" customWidth="1"/>
    <col min="8972" max="8972" width="3.25" style="71" customWidth="1"/>
    <col min="8973" max="8975" width="9.625" style="71" customWidth="1"/>
    <col min="8976" max="9220" width="9" style="71"/>
    <col min="9221" max="9221" width="5.625" style="71" customWidth="1"/>
    <col min="9222" max="9227" width="15.625" style="71" customWidth="1"/>
    <col min="9228" max="9228" width="3.25" style="71" customWidth="1"/>
    <col min="9229" max="9231" width="9.625" style="71" customWidth="1"/>
    <col min="9232" max="9476" width="9" style="71"/>
    <col min="9477" max="9477" width="5.625" style="71" customWidth="1"/>
    <col min="9478" max="9483" width="15.625" style="71" customWidth="1"/>
    <col min="9484" max="9484" width="3.25" style="71" customWidth="1"/>
    <col min="9485" max="9487" width="9.625" style="71" customWidth="1"/>
    <col min="9488" max="9732" width="9" style="71"/>
    <col min="9733" max="9733" width="5.625" style="71" customWidth="1"/>
    <col min="9734" max="9739" width="15.625" style="71" customWidth="1"/>
    <col min="9740" max="9740" width="3.25" style="71" customWidth="1"/>
    <col min="9741" max="9743" width="9.625" style="71" customWidth="1"/>
    <col min="9744" max="9988" width="9" style="71"/>
    <col min="9989" max="9989" width="5.625" style="71" customWidth="1"/>
    <col min="9990" max="9995" width="15.625" style="71" customWidth="1"/>
    <col min="9996" max="9996" width="3.25" style="71" customWidth="1"/>
    <col min="9997" max="9999" width="9.625" style="71" customWidth="1"/>
    <col min="10000" max="10244" width="9" style="71"/>
    <col min="10245" max="10245" width="5.625" style="71" customWidth="1"/>
    <col min="10246" max="10251" width="15.625" style="71" customWidth="1"/>
    <col min="10252" max="10252" width="3.25" style="71" customWidth="1"/>
    <col min="10253" max="10255" width="9.625" style="71" customWidth="1"/>
    <col min="10256" max="10500" width="9" style="71"/>
    <col min="10501" max="10501" width="5.625" style="71" customWidth="1"/>
    <col min="10502" max="10507" width="15.625" style="71" customWidth="1"/>
    <col min="10508" max="10508" width="3.25" style="71" customWidth="1"/>
    <col min="10509" max="10511" width="9.625" style="71" customWidth="1"/>
    <col min="10512" max="10756" width="9" style="71"/>
    <col min="10757" max="10757" width="5.625" style="71" customWidth="1"/>
    <col min="10758" max="10763" width="15.625" style="71" customWidth="1"/>
    <col min="10764" max="10764" width="3.25" style="71" customWidth="1"/>
    <col min="10765" max="10767" width="9.625" style="71" customWidth="1"/>
    <col min="10768" max="11012" width="9" style="71"/>
    <col min="11013" max="11013" width="5.625" style="71" customWidth="1"/>
    <col min="11014" max="11019" width="15.625" style="71" customWidth="1"/>
    <col min="11020" max="11020" width="3.25" style="71" customWidth="1"/>
    <col min="11021" max="11023" width="9.625" style="71" customWidth="1"/>
    <col min="11024" max="11268" width="9" style="71"/>
    <col min="11269" max="11269" width="5.625" style="71" customWidth="1"/>
    <col min="11270" max="11275" width="15.625" style="71" customWidth="1"/>
    <col min="11276" max="11276" width="3.25" style="71" customWidth="1"/>
    <col min="11277" max="11279" width="9.625" style="71" customWidth="1"/>
    <col min="11280" max="11524" width="9" style="71"/>
    <col min="11525" max="11525" width="5.625" style="71" customWidth="1"/>
    <col min="11526" max="11531" width="15.625" style="71" customWidth="1"/>
    <col min="11532" max="11532" width="3.25" style="71" customWidth="1"/>
    <col min="11533" max="11535" width="9.625" style="71" customWidth="1"/>
    <col min="11536" max="11780" width="9" style="71"/>
    <col min="11781" max="11781" width="5.625" style="71" customWidth="1"/>
    <col min="11782" max="11787" width="15.625" style="71" customWidth="1"/>
    <col min="11788" max="11788" width="3.25" style="71" customWidth="1"/>
    <col min="11789" max="11791" width="9.625" style="71" customWidth="1"/>
    <col min="11792" max="12036" width="9" style="71"/>
    <col min="12037" max="12037" width="5.625" style="71" customWidth="1"/>
    <col min="12038" max="12043" width="15.625" style="71" customWidth="1"/>
    <col min="12044" max="12044" width="3.25" style="71" customWidth="1"/>
    <col min="12045" max="12047" width="9.625" style="71" customWidth="1"/>
    <col min="12048" max="12292" width="9" style="71"/>
    <col min="12293" max="12293" width="5.625" style="71" customWidth="1"/>
    <col min="12294" max="12299" width="15.625" style="71" customWidth="1"/>
    <col min="12300" max="12300" width="3.25" style="71" customWidth="1"/>
    <col min="12301" max="12303" width="9.625" style="71" customWidth="1"/>
    <col min="12304" max="12548" width="9" style="71"/>
    <col min="12549" max="12549" width="5.625" style="71" customWidth="1"/>
    <col min="12550" max="12555" width="15.625" style="71" customWidth="1"/>
    <col min="12556" max="12556" width="3.25" style="71" customWidth="1"/>
    <col min="12557" max="12559" width="9.625" style="71" customWidth="1"/>
    <col min="12560" max="12804" width="9" style="71"/>
    <col min="12805" max="12805" width="5.625" style="71" customWidth="1"/>
    <col min="12806" max="12811" width="15.625" style="71" customWidth="1"/>
    <col min="12812" max="12812" width="3.25" style="71" customWidth="1"/>
    <col min="12813" max="12815" width="9.625" style="71" customWidth="1"/>
    <col min="12816" max="13060" width="9" style="71"/>
    <col min="13061" max="13061" width="5.625" style="71" customWidth="1"/>
    <col min="13062" max="13067" width="15.625" style="71" customWidth="1"/>
    <col min="13068" max="13068" width="3.25" style="71" customWidth="1"/>
    <col min="13069" max="13071" width="9.625" style="71" customWidth="1"/>
    <col min="13072" max="13316" width="9" style="71"/>
    <col min="13317" max="13317" width="5.625" style="71" customWidth="1"/>
    <col min="13318" max="13323" width="15.625" style="71" customWidth="1"/>
    <col min="13324" max="13324" width="3.25" style="71" customWidth="1"/>
    <col min="13325" max="13327" width="9.625" style="71" customWidth="1"/>
    <col min="13328" max="13572" width="9" style="71"/>
    <col min="13573" max="13573" width="5.625" style="71" customWidth="1"/>
    <col min="13574" max="13579" width="15.625" style="71" customWidth="1"/>
    <col min="13580" max="13580" width="3.25" style="71" customWidth="1"/>
    <col min="13581" max="13583" width="9.625" style="71" customWidth="1"/>
    <col min="13584" max="13828" width="9" style="71"/>
    <col min="13829" max="13829" width="5.625" style="71" customWidth="1"/>
    <col min="13830" max="13835" width="15.625" style="71" customWidth="1"/>
    <col min="13836" max="13836" width="3.25" style="71" customWidth="1"/>
    <col min="13837" max="13839" width="9.625" style="71" customWidth="1"/>
    <col min="13840" max="14084" width="9" style="71"/>
    <col min="14085" max="14085" width="5.625" style="71" customWidth="1"/>
    <col min="14086" max="14091" width="15.625" style="71" customWidth="1"/>
    <col min="14092" max="14092" width="3.25" style="71" customWidth="1"/>
    <col min="14093" max="14095" width="9.625" style="71" customWidth="1"/>
    <col min="14096" max="14340" width="9" style="71"/>
    <col min="14341" max="14341" width="5.625" style="71" customWidth="1"/>
    <col min="14342" max="14347" width="15.625" style="71" customWidth="1"/>
    <col min="14348" max="14348" width="3.25" style="71" customWidth="1"/>
    <col min="14349" max="14351" width="9.625" style="71" customWidth="1"/>
    <col min="14352" max="14596" width="9" style="71"/>
    <col min="14597" max="14597" width="5.625" style="71" customWidth="1"/>
    <col min="14598" max="14603" width="15.625" style="71" customWidth="1"/>
    <col min="14604" max="14604" width="3.25" style="71" customWidth="1"/>
    <col min="14605" max="14607" width="9.625" style="71" customWidth="1"/>
    <col min="14608" max="14852" width="9" style="71"/>
    <col min="14853" max="14853" width="5.625" style="71" customWidth="1"/>
    <col min="14854" max="14859" width="15.625" style="71" customWidth="1"/>
    <col min="14860" max="14860" width="3.25" style="71" customWidth="1"/>
    <col min="14861" max="14863" width="9.625" style="71" customWidth="1"/>
    <col min="14864" max="15108" width="9" style="71"/>
    <col min="15109" max="15109" width="5.625" style="71" customWidth="1"/>
    <col min="15110" max="15115" width="15.625" style="71" customWidth="1"/>
    <col min="15116" max="15116" width="3.25" style="71" customWidth="1"/>
    <col min="15117" max="15119" width="9.625" style="71" customWidth="1"/>
    <col min="15120" max="15364" width="9" style="71"/>
    <col min="15365" max="15365" width="5.625" style="71" customWidth="1"/>
    <col min="15366" max="15371" width="15.625" style="71" customWidth="1"/>
    <col min="15372" max="15372" width="3.25" style="71" customWidth="1"/>
    <col min="15373" max="15375" width="9.625" style="71" customWidth="1"/>
    <col min="15376" max="15620" width="9" style="71"/>
    <col min="15621" max="15621" width="5.625" style="71" customWidth="1"/>
    <col min="15622" max="15627" width="15.625" style="71" customWidth="1"/>
    <col min="15628" max="15628" width="3.25" style="71" customWidth="1"/>
    <col min="15629" max="15631" width="9.625" style="71" customWidth="1"/>
    <col min="15632" max="15876" width="9" style="71"/>
    <col min="15877" max="15877" width="5.625" style="71" customWidth="1"/>
    <col min="15878" max="15883" width="15.625" style="71" customWidth="1"/>
    <col min="15884" max="15884" width="3.25" style="71" customWidth="1"/>
    <col min="15885" max="15887" width="9.625" style="71" customWidth="1"/>
    <col min="15888" max="16132" width="9" style="71"/>
    <col min="16133" max="16133" width="5.625" style="71" customWidth="1"/>
    <col min="16134" max="16139" width="15.625" style="71" customWidth="1"/>
    <col min="16140" max="16140" width="3.25" style="71" customWidth="1"/>
    <col min="16141" max="16143" width="9.625" style="71" customWidth="1"/>
    <col min="16144" max="16384" width="9" style="71"/>
  </cols>
  <sheetData>
    <row r="1" spans="1:16" ht="31.5" customHeight="1" x14ac:dyDescent="0.15">
      <c r="A1" s="400" t="s">
        <v>314</v>
      </c>
      <c r="B1" s="400"/>
      <c r="C1" s="400"/>
      <c r="D1" s="400"/>
      <c r="E1" s="400"/>
      <c r="F1" s="400"/>
      <c r="G1" s="400"/>
      <c r="H1" s="400"/>
      <c r="I1" s="400"/>
      <c r="J1" s="400"/>
      <c r="K1" s="400"/>
      <c r="L1" s="400"/>
      <c r="M1" s="70"/>
      <c r="N1" s="70"/>
      <c r="O1" s="70"/>
      <c r="P1" s="64"/>
    </row>
    <row r="2" spans="1:16" ht="23.25" customHeight="1" x14ac:dyDescent="0.15">
      <c r="A2" s="401" t="s">
        <v>303</v>
      </c>
      <c r="B2" s="401"/>
      <c r="C2" s="401"/>
      <c r="D2" s="401"/>
      <c r="E2" s="401"/>
      <c r="F2" s="401"/>
      <c r="G2" s="401"/>
      <c r="H2" s="401"/>
      <c r="I2" s="401"/>
      <c r="J2" s="401"/>
      <c r="K2" s="401"/>
      <c r="L2" s="401"/>
      <c r="M2" s="69"/>
      <c r="N2" s="69"/>
      <c r="O2" s="69"/>
    </row>
    <row r="3" spans="1:16" ht="23.25" customHeight="1" x14ac:dyDescent="0.15">
      <c r="A3" s="111"/>
      <c r="B3" s="111"/>
      <c r="C3" s="111"/>
      <c r="D3" s="111"/>
      <c r="E3" s="111"/>
      <c r="F3" s="111"/>
      <c r="G3" s="111"/>
      <c r="H3" s="111"/>
      <c r="I3" s="111"/>
      <c r="J3" s="111"/>
      <c r="K3" s="111"/>
      <c r="L3" s="111"/>
      <c r="M3" s="69"/>
      <c r="N3" s="69"/>
      <c r="O3" s="69"/>
    </row>
    <row r="4" spans="1:16" ht="20.25" customHeight="1" x14ac:dyDescent="0.15">
      <c r="A4" s="68" t="s">
        <v>264</v>
      </c>
      <c r="B4" s="72"/>
      <c r="C4" s="72"/>
      <c r="D4" s="72"/>
      <c r="E4" s="72"/>
      <c r="F4" s="72"/>
      <c r="G4" s="72"/>
      <c r="H4" s="72"/>
      <c r="I4" s="72"/>
      <c r="J4" s="72"/>
      <c r="K4" s="72"/>
      <c r="L4" s="72"/>
      <c r="M4" s="65"/>
      <c r="N4" s="65"/>
      <c r="O4" s="65"/>
    </row>
    <row r="5" spans="1:16" ht="20.25" customHeight="1" thickBot="1" x14ac:dyDescent="0.2"/>
    <row r="6" spans="1:16" ht="20.25" customHeight="1" x14ac:dyDescent="0.15">
      <c r="B6" s="73"/>
      <c r="C6" s="414" t="str">
        <f>IF(参加名簿!C8="","",参加名簿!C8)</f>
        <v/>
      </c>
      <c r="D6" s="415"/>
      <c r="E6" s="415"/>
      <c r="F6" s="419" t="s">
        <v>308</v>
      </c>
      <c r="G6" s="419"/>
      <c r="H6" s="419"/>
      <c r="I6" s="419"/>
      <c r="J6" s="420"/>
    </row>
    <row r="7" spans="1:16" ht="20.25" customHeight="1" thickBot="1" x14ac:dyDescent="0.2">
      <c r="B7" s="73"/>
      <c r="C7" s="416"/>
      <c r="D7" s="417"/>
      <c r="E7" s="417"/>
      <c r="F7" s="421"/>
      <c r="G7" s="421"/>
      <c r="H7" s="421"/>
      <c r="I7" s="421"/>
      <c r="J7" s="422"/>
    </row>
    <row r="8" spans="1:16" ht="20.25" customHeight="1" thickBot="1" x14ac:dyDescent="0.2"/>
    <row r="9" spans="1:16" ht="35.25" customHeight="1" thickBot="1" x14ac:dyDescent="0.2">
      <c r="B9" s="74" t="s">
        <v>265</v>
      </c>
      <c r="C9" s="75" t="s">
        <v>266</v>
      </c>
      <c r="D9" s="76"/>
      <c r="E9" s="77" t="s">
        <v>267</v>
      </c>
      <c r="F9" s="423" t="s">
        <v>268</v>
      </c>
      <c r="G9" s="424"/>
      <c r="H9" s="424"/>
      <c r="I9" s="424"/>
      <c r="J9" s="425"/>
      <c r="K9" s="78" t="s">
        <v>269</v>
      </c>
      <c r="L9" s="79"/>
    </row>
    <row r="10" spans="1:16" ht="35.25" customHeight="1" x14ac:dyDescent="0.15">
      <c r="B10" s="404" t="s">
        <v>270</v>
      </c>
      <c r="C10" s="405" t="s">
        <v>312</v>
      </c>
      <c r="D10" s="80" t="s">
        <v>271</v>
      </c>
      <c r="E10" s="112" t="s">
        <v>309</v>
      </c>
      <c r="F10" s="426">
        <f>IF(COUNTA(参加名簿!$C$15:$C$26,"　")-1=0,0,COUNTA(参加名簿!$C$15:$C$26,"　")-1)</f>
        <v>0</v>
      </c>
      <c r="G10" s="427"/>
      <c r="H10" s="427"/>
      <c r="I10" s="427"/>
      <c r="J10" s="428"/>
      <c r="K10" s="175">
        <f>F10*1600</f>
        <v>0</v>
      </c>
      <c r="L10" s="81" t="s">
        <v>272</v>
      </c>
    </row>
    <row r="11" spans="1:16" ht="35.25" customHeight="1" x14ac:dyDescent="0.15">
      <c r="B11" s="404"/>
      <c r="C11" s="406"/>
      <c r="D11" s="82" t="s">
        <v>273</v>
      </c>
      <c r="E11" s="82" t="s">
        <v>274</v>
      </c>
      <c r="F11" s="409">
        <f>IF(COUNTA(参加名簿!$C$30:$C$37,"　")-1=0,0,COUNTA(参加名簿!$C$30:$C$37,"　")-1)</f>
        <v>0</v>
      </c>
      <c r="G11" s="410"/>
      <c r="H11" s="410"/>
      <c r="I11" s="410"/>
      <c r="J11" s="411"/>
      <c r="K11" s="175">
        <f>F11*1600</f>
        <v>0</v>
      </c>
      <c r="L11" s="83" t="s">
        <v>275</v>
      </c>
    </row>
    <row r="12" spans="1:16" ht="35.25" customHeight="1" x14ac:dyDescent="0.15">
      <c r="B12" s="404"/>
      <c r="C12" s="405" t="s">
        <v>310</v>
      </c>
      <c r="D12" s="82" t="s">
        <v>271</v>
      </c>
      <c r="E12" s="82" t="s">
        <v>274</v>
      </c>
      <c r="F12" s="409">
        <f>IF(COUNTA(参加名簿!$C$41:$C$48,"　")-1=0,0,COUNTA(参加名簿!$C$41:$C$48,"　")-1)</f>
        <v>0</v>
      </c>
      <c r="G12" s="410"/>
      <c r="H12" s="410"/>
      <c r="I12" s="410"/>
      <c r="J12" s="411"/>
      <c r="K12" s="175">
        <f t="shared" ref="K12:K17" si="0">F12*1600</f>
        <v>0</v>
      </c>
      <c r="L12" s="83" t="s">
        <v>275</v>
      </c>
    </row>
    <row r="13" spans="1:16" ht="35.25" customHeight="1" x14ac:dyDescent="0.15">
      <c r="B13" s="418"/>
      <c r="C13" s="406"/>
      <c r="D13" s="82" t="s">
        <v>273</v>
      </c>
      <c r="E13" s="82" t="s">
        <v>274</v>
      </c>
      <c r="F13" s="409">
        <f>IF(COUNTA(参加名簿!$C$52:$C$57,"　")-1=0,0,COUNTA(参加名簿!$C$52:$C$57,"　")-1)</f>
        <v>0</v>
      </c>
      <c r="G13" s="410"/>
      <c r="H13" s="410"/>
      <c r="I13" s="410"/>
      <c r="J13" s="411"/>
      <c r="K13" s="175">
        <f t="shared" si="0"/>
        <v>0</v>
      </c>
      <c r="L13" s="83" t="s">
        <v>275</v>
      </c>
    </row>
    <row r="14" spans="1:16" ht="35.25" customHeight="1" x14ac:dyDescent="0.15">
      <c r="B14" s="403" t="s">
        <v>276</v>
      </c>
      <c r="C14" s="405" t="s">
        <v>311</v>
      </c>
      <c r="D14" s="82" t="s">
        <v>271</v>
      </c>
      <c r="E14" s="82" t="s">
        <v>274</v>
      </c>
      <c r="F14" s="409">
        <f>IF(COUNTA(参加名簿!$M$15:$M$26,"　")-1=0,0,COUNTA(参加名簿!$M$15:$M$26,"　")-1)</f>
        <v>0</v>
      </c>
      <c r="G14" s="410"/>
      <c r="H14" s="410"/>
      <c r="I14" s="410"/>
      <c r="J14" s="411"/>
      <c r="K14" s="175">
        <f t="shared" si="0"/>
        <v>0</v>
      </c>
      <c r="L14" s="83" t="s">
        <v>275</v>
      </c>
    </row>
    <row r="15" spans="1:16" ht="35.25" customHeight="1" x14ac:dyDescent="0.15">
      <c r="B15" s="404"/>
      <c r="C15" s="406"/>
      <c r="D15" s="82" t="s">
        <v>273</v>
      </c>
      <c r="E15" s="82" t="s">
        <v>274</v>
      </c>
      <c r="F15" s="409">
        <f>IF(COUNTA(参加名簿!$M$30:$M$37,"　")-1=0,0,COUNTA(参加名簿!$M$30:$M$37,"　")-1)</f>
        <v>0</v>
      </c>
      <c r="G15" s="410"/>
      <c r="H15" s="410"/>
      <c r="I15" s="410"/>
      <c r="J15" s="411"/>
      <c r="K15" s="175">
        <f t="shared" si="0"/>
        <v>0</v>
      </c>
      <c r="L15" s="83" t="s">
        <v>275</v>
      </c>
    </row>
    <row r="16" spans="1:16" ht="35.25" customHeight="1" x14ac:dyDescent="0.15">
      <c r="B16" s="404"/>
      <c r="C16" s="405" t="s">
        <v>310</v>
      </c>
      <c r="D16" s="82" t="s">
        <v>271</v>
      </c>
      <c r="E16" s="82" t="s">
        <v>274</v>
      </c>
      <c r="F16" s="409">
        <f>IF(COUNTA(参加名簿!$M$41:$M$48,"　")-1=0,0,COUNTA(参加名簿!$M$41:$M$48,"　")-1)</f>
        <v>0</v>
      </c>
      <c r="G16" s="410"/>
      <c r="H16" s="410"/>
      <c r="I16" s="410"/>
      <c r="J16" s="411"/>
      <c r="K16" s="175">
        <f t="shared" si="0"/>
        <v>0</v>
      </c>
      <c r="L16" s="83" t="s">
        <v>275</v>
      </c>
    </row>
    <row r="17" spans="1:14" ht="35.25" customHeight="1" x14ac:dyDescent="0.15">
      <c r="B17" s="404"/>
      <c r="C17" s="406"/>
      <c r="D17" s="82" t="s">
        <v>273</v>
      </c>
      <c r="E17" s="82" t="s">
        <v>274</v>
      </c>
      <c r="F17" s="409">
        <f>IF(COUNTA(参加名簿!$M$52:$M$57,"　")-1=0,0,COUNTA(参加名簿!$M$52:$M$57,"　")-1)</f>
        <v>0</v>
      </c>
      <c r="G17" s="410"/>
      <c r="H17" s="410"/>
      <c r="I17" s="410"/>
      <c r="J17" s="411"/>
      <c r="K17" s="175">
        <f t="shared" si="0"/>
        <v>0</v>
      </c>
      <c r="L17" s="83" t="s">
        <v>275</v>
      </c>
    </row>
    <row r="18" spans="1:14" ht="35.25" customHeight="1" thickBot="1" x14ac:dyDescent="0.2">
      <c r="B18" s="407" t="s">
        <v>277</v>
      </c>
      <c r="C18" s="408"/>
      <c r="D18" s="84"/>
      <c r="E18" s="85"/>
      <c r="F18" s="412">
        <f>SUM(F10:J17)</f>
        <v>0</v>
      </c>
      <c r="G18" s="413"/>
      <c r="H18" s="413"/>
      <c r="I18" s="413"/>
      <c r="J18" s="408"/>
      <c r="K18" s="176">
        <f>SUM(K10:K17)</f>
        <v>0</v>
      </c>
      <c r="L18" s="86" t="s">
        <v>275</v>
      </c>
      <c r="N18" s="113"/>
    </row>
    <row r="19" spans="1:14" ht="20.25" customHeight="1" x14ac:dyDescent="0.15">
      <c r="C19" s="394" t="s">
        <v>523</v>
      </c>
      <c r="D19" s="394"/>
      <c r="E19" s="394"/>
      <c r="F19" s="394"/>
      <c r="G19" s="394"/>
      <c r="H19" s="394"/>
      <c r="I19" s="394"/>
      <c r="J19" s="394"/>
      <c r="K19" s="394"/>
    </row>
    <row r="20" spans="1:14" ht="19.5" customHeight="1" x14ac:dyDescent="0.15">
      <c r="A20" s="87" t="s">
        <v>278</v>
      </c>
    </row>
    <row r="21" spans="1:14" ht="19.5" customHeight="1" x14ac:dyDescent="0.15">
      <c r="B21" s="89"/>
      <c r="C21" s="89"/>
      <c r="D21" s="89"/>
      <c r="E21" s="71" t="s">
        <v>522</v>
      </c>
    </row>
    <row r="22" spans="1:14" ht="19.5" customHeight="1" x14ac:dyDescent="0.15">
      <c r="B22" s="90"/>
      <c r="C22" s="97"/>
      <c r="D22" s="91"/>
      <c r="F22" s="397" t="s">
        <v>518</v>
      </c>
      <c r="G22" s="147" t="s">
        <v>519</v>
      </c>
      <c r="H22" s="399"/>
      <c r="I22" s="399"/>
      <c r="J22" s="64" t="s">
        <v>524</v>
      </c>
    </row>
    <row r="23" spans="1:14" ht="19.5" customHeight="1" x14ac:dyDescent="0.15">
      <c r="B23" s="92"/>
      <c r="C23" s="89"/>
      <c r="D23" s="93"/>
      <c r="F23" s="398"/>
      <c r="G23" s="147" t="s">
        <v>520</v>
      </c>
      <c r="H23" s="399"/>
      <c r="I23" s="399"/>
      <c r="J23" s="64" t="s">
        <v>524</v>
      </c>
    </row>
    <row r="24" spans="1:14" ht="19.5" customHeight="1" x14ac:dyDescent="0.15">
      <c r="B24" s="92"/>
      <c r="C24" s="89"/>
      <c r="D24" s="93"/>
      <c r="F24" s="397" t="s">
        <v>521</v>
      </c>
      <c r="G24" s="147" t="s">
        <v>519</v>
      </c>
      <c r="H24" s="399"/>
      <c r="I24" s="399"/>
      <c r="J24" s="64" t="s">
        <v>524</v>
      </c>
    </row>
    <row r="25" spans="1:14" ht="19.5" customHeight="1" x14ac:dyDescent="0.15">
      <c r="B25" s="92"/>
      <c r="C25" s="89"/>
      <c r="D25" s="93"/>
      <c r="F25" s="398"/>
      <c r="G25" s="147" t="s">
        <v>520</v>
      </c>
      <c r="H25" s="399"/>
      <c r="I25" s="399"/>
      <c r="J25" s="64" t="s">
        <v>524</v>
      </c>
    </row>
    <row r="26" spans="1:14" ht="19.5" customHeight="1" x14ac:dyDescent="0.15">
      <c r="B26" s="92"/>
      <c r="C26" s="89"/>
      <c r="D26" s="93"/>
    </row>
    <row r="27" spans="1:14" ht="19.5" customHeight="1" x14ac:dyDescent="0.15">
      <c r="B27" s="99" t="s">
        <v>283</v>
      </c>
      <c r="C27" s="89"/>
      <c r="D27" s="93"/>
    </row>
    <row r="28" spans="1:14" ht="19.5" customHeight="1" x14ac:dyDescent="0.15">
      <c r="B28" s="99" t="s">
        <v>284</v>
      </c>
      <c r="C28" s="89" t="s">
        <v>315</v>
      </c>
      <c r="D28" s="93"/>
      <c r="J28" s="71" t="s">
        <v>280</v>
      </c>
    </row>
    <row r="29" spans="1:14" ht="19.5" customHeight="1" x14ac:dyDescent="0.15">
      <c r="B29" s="99" t="s">
        <v>285</v>
      </c>
      <c r="C29" s="89" t="s">
        <v>316</v>
      </c>
      <c r="D29" s="93"/>
      <c r="I29" s="114"/>
    </row>
    <row r="30" spans="1:14" ht="19.5" customHeight="1" x14ac:dyDescent="0.15">
      <c r="B30" s="92"/>
      <c r="C30" s="89"/>
      <c r="D30" s="93"/>
    </row>
    <row r="31" spans="1:14" ht="19.5" customHeight="1" x14ac:dyDescent="0.15">
      <c r="B31" s="92"/>
      <c r="C31" s="89"/>
      <c r="D31" s="93"/>
    </row>
    <row r="32" spans="1:14" ht="19.5" customHeight="1" x14ac:dyDescent="0.15">
      <c r="B32" s="92"/>
      <c r="C32" s="89"/>
      <c r="D32" s="93"/>
    </row>
    <row r="33" spans="2:11" ht="19.5" customHeight="1" x14ac:dyDescent="0.15">
      <c r="B33" s="92"/>
      <c r="C33" s="89"/>
      <c r="D33" s="93"/>
    </row>
    <row r="34" spans="2:11" ht="19.5" customHeight="1" x14ac:dyDescent="0.15">
      <c r="B34" s="92"/>
      <c r="C34" s="89"/>
      <c r="D34" s="93"/>
    </row>
    <row r="35" spans="2:11" ht="19.5" customHeight="1" x14ac:dyDescent="0.15">
      <c r="B35" s="92"/>
      <c r="C35" s="89"/>
      <c r="D35" s="93"/>
    </row>
    <row r="36" spans="2:11" ht="19.5" customHeight="1" x14ac:dyDescent="0.2">
      <c r="B36" s="92"/>
      <c r="C36" s="89"/>
      <c r="D36" s="93"/>
      <c r="E36" s="395">
        <f ca="1">TODAY()</f>
        <v>42744</v>
      </c>
      <c r="F36" s="396"/>
      <c r="G36" s="396"/>
      <c r="H36" s="396"/>
      <c r="I36" s="396"/>
      <c r="J36" s="98"/>
    </row>
    <row r="37" spans="2:11" ht="19.5" customHeight="1" x14ac:dyDescent="0.2">
      <c r="B37" s="92"/>
      <c r="C37" s="89"/>
      <c r="D37" s="93"/>
      <c r="E37" s="94"/>
      <c r="F37" s="94"/>
      <c r="G37" s="94"/>
      <c r="H37" s="94"/>
      <c r="I37" s="94"/>
      <c r="J37" s="94"/>
    </row>
    <row r="38" spans="2:11" ht="19.5" customHeight="1" x14ac:dyDescent="0.2">
      <c r="B38" s="92"/>
      <c r="C38" s="89"/>
      <c r="D38" s="93"/>
      <c r="E38" s="94" t="s">
        <v>279</v>
      </c>
      <c r="F38" s="94"/>
      <c r="G38" s="94"/>
      <c r="H38" s="94"/>
      <c r="I38" s="94"/>
      <c r="J38" s="94"/>
    </row>
    <row r="39" spans="2:11" ht="19.5" customHeight="1" x14ac:dyDescent="0.2">
      <c r="B39" s="92"/>
      <c r="C39" s="89"/>
      <c r="D39" s="93"/>
      <c r="E39" s="94"/>
      <c r="F39" s="94"/>
      <c r="G39" s="94"/>
      <c r="H39" s="94"/>
      <c r="I39" s="94"/>
      <c r="J39" s="94"/>
    </row>
    <row r="40" spans="2:11" ht="19.5" customHeight="1" x14ac:dyDescent="0.2">
      <c r="B40" s="92"/>
      <c r="C40" s="89"/>
      <c r="D40" s="93"/>
      <c r="E40" s="94" t="s">
        <v>281</v>
      </c>
      <c r="F40" s="402" t="str">
        <f>IF(参加名簿!J8="","",参加名簿!J8)</f>
        <v/>
      </c>
      <c r="G40" s="402"/>
      <c r="H40" s="402"/>
      <c r="I40" s="402"/>
      <c r="J40" s="402"/>
      <c r="K40" s="146" t="s">
        <v>282</v>
      </c>
    </row>
    <row r="41" spans="2:11" ht="19.5" customHeight="1" x14ac:dyDescent="0.15">
      <c r="B41" s="92"/>
      <c r="C41" s="89"/>
      <c r="D41" s="93"/>
    </row>
    <row r="42" spans="2:11" ht="19.5" customHeight="1" x14ac:dyDescent="0.15">
      <c r="B42" s="92"/>
      <c r="C42" s="89"/>
      <c r="D42" s="93"/>
    </row>
    <row r="43" spans="2:11" ht="19.5" customHeight="1" x14ac:dyDescent="0.15">
      <c r="B43" s="95"/>
      <c r="C43" s="88"/>
      <c r="D43" s="96"/>
    </row>
    <row r="44" spans="2:11" ht="19.5" customHeight="1" x14ac:dyDescent="0.15">
      <c r="B44" s="89"/>
      <c r="C44" s="89"/>
      <c r="D44" s="89"/>
    </row>
  </sheetData>
  <sheetProtection password="CC2F" sheet="1" objects="1" scenarios="1" selectLockedCells="1"/>
  <mergeCells count="30">
    <mergeCell ref="F6:J7"/>
    <mergeCell ref="F9:J9"/>
    <mergeCell ref="F10:J10"/>
    <mergeCell ref="F11:J11"/>
    <mergeCell ref="C12:C13"/>
    <mergeCell ref="F13:J13"/>
    <mergeCell ref="A1:L1"/>
    <mergeCell ref="A2:L2"/>
    <mergeCell ref="F40:J40"/>
    <mergeCell ref="B14:B17"/>
    <mergeCell ref="C14:C15"/>
    <mergeCell ref="C16:C17"/>
    <mergeCell ref="B18:C18"/>
    <mergeCell ref="F14:J14"/>
    <mergeCell ref="F15:J15"/>
    <mergeCell ref="F16:J16"/>
    <mergeCell ref="F17:J17"/>
    <mergeCell ref="F18:J18"/>
    <mergeCell ref="C6:E7"/>
    <mergeCell ref="B10:B13"/>
    <mergeCell ref="F12:J12"/>
    <mergeCell ref="C10:C11"/>
    <mergeCell ref="C19:K19"/>
    <mergeCell ref="E36:I36"/>
    <mergeCell ref="F22:F23"/>
    <mergeCell ref="F24:F25"/>
    <mergeCell ref="H22:I22"/>
    <mergeCell ref="H23:I23"/>
    <mergeCell ref="H24:I24"/>
    <mergeCell ref="H25:I25"/>
  </mergeCells>
  <phoneticPr fontId="1"/>
  <pageMargins left="0.70866141732283472" right="0.70866141732283472" top="0.55118110236220474" bottom="0.55118110236220474" header="0.31496062992125984" footer="0.31496062992125984"/>
  <pageSetup paperSize="9" scale="79" orientation="portrait" horizontalDpi="300" verticalDpi="300" r:id="rId1"/>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topLeftCell="A21" zoomScale="60" zoomScaleNormal="60" workbookViewId="0">
      <selection activeCell="J63" sqref="J63"/>
    </sheetView>
  </sheetViews>
  <sheetFormatPr defaultColWidth="10.75" defaultRowHeight="14.25" x14ac:dyDescent="0.15"/>
  <cols>
    <col min="1" max="1" width="4.75" style="3" customWidth="1"/>
    <col min="2" max="2" width="17.875" style="3" customWidth="1"/>
    <col min="3" max="4" width="5.75" style="3" customWidth="1"/>
    <col min="5" max="5" width="10.75" style="3" customWidth="1"/>
    <col min="6" max="6" width="38.125" style="3" customWidth="1"/>
    <col min="7" max="8" width="15.75" style="3" customWidth="1"/>
    <col min="9" max="11" width="12.625" style="3" customWidth="1"/>
    <col min="12" max="12" width="12.75" style="3" customWidth="1"/>
    <col min="13" max="256" width="10.75" style="3"/>
    <col min="257" max="257" width="4.75" style="3" customWidth="1"/>
    <col min="258" max="258" width="17.875" style="3" customWidth="1"/>
    <col min="259" max="260" width="5.75" style="3" customWidth="1"/>
    <col min="261" max="261" width="10.75" style="3" customWidth="1"/>
    <col min="262" max="262" width="38.125" style="3" customWidth="1"/>
    <col min="263" max="264" width="15.75" style="3" customWidth="1"/>
    <col min="265" max="267" width="12.625" style="3" customWidth="1"/>
    <col min="268" max="268" width="12.75" style="3" customWidth="1"/>
    <col min="269" max="512" width="10.75" style="3"/>
    <col min="513" max="513" width="4.75" style="3" customWidth="1"/>
    <col min="514" max="514" width="17.875" style="3" customWidth="1"/>
    <col min="515" max="516" width="5.75" style="3" customWidth="1"/>
    <col min="517" max="517" width="10.75" style="3" customWidth="1"/>
    <col min="518" max="518" width="38.125" style="3" customWidth="1"/>
    <col min="519" max="520" width="15.75" style="3" customWidth="1"/>
    <col min="521" max="523" width="12.625" style="3" customWidth="1"/>
    <col min="524" max="524" width="12.75" style="3" customWidth="1"/>
    <col min="525" max="768" width="10.75" style="3"/>
    <col min="769" max="769" width="4.75" style="3" customWidth="1"/>
    <col min="770" max="770" width="17.875" style="3" customWidth="1"/>
    <col min="771" max="772" width="5.75" style="3" customWidth="1"/>
    <col min="773" max="773" width="10.75" style="3" customWidth="1"/>
    <col min="774" max="774" width="38.125" style="3" customWidth="1"/>
    <col min="775" max="776" width="15.75" style="3" customWidth="1"/>
    <col min="777" max="779" width="12.625" style="3" customWidth="1"/>
    <col min="780" max="780" width="12.75" style="3" customWidth="1"/>
    <col min="781" max="1024" width="10.75" style="3"/>
    <col min="1025" max="1025" width="4.75" style="3" customWidth="1"/>
    <col min="1026" max="1026" width="17.875" style="3" customWidth="1"/>
    <col min="1027" max="1028" width="5.75" style="3" customWidth="1"/>
    <col min="1029" max="1029" width="10.75" style="3" customWidth="1"/>
    <col min="1030" max="1030" width="38.125" style="3" customWidth="1"/>
    <col min="1031" max="1032" width="15.75" style="3" customWidth="1"/>
    <col min="1033" max="1035" width="12.625" style="3" customWidth="1"/>
    <col min="1036" max="1036" width="12.75" style="3" customWidth="1"/>
    <col min="1037" max="1280" width="10.75" style="3"/>
    <col min="1281" max="1281" width="4.75" style="3" customWidth="1"/>
    <col min="1282" max="1282" width="17.875" style="3" customWidth="1"/>
    <col min="1283" max="1284" width="5.75" style="3" customWidth="1"/>
    <col min="1285" max="1285" width="10.75" style="3" customWidth="1"/>
    <col min="1286" max="1286" width="38.125" style="3" customWidth="1"/>
    <col min="1287" max="1288" width="15.75" style="3" customWidth="1"/>
    <col min="1289" max="1291" width="12.625" style="3" customWidth="1"/>
    <col min="1292" max="1292" width="12.75" style="3" customWidth="1"/>
    <col min="1293" max="1536" width="10.75" style="3"/>
    <col min="1537" max="1537" width="4.75" style="3" customWidth="1"/>
    <col min="1538" max="1538" width="17.875" style="3" customWidth="1"/>
    <col min="1539" max="1540" width="5.75" style="3" customWidth="1"/>
    <col min="1541" max="1541" width="10.75" style="3" customWidth="1"/>
    <col min="1542" max="1542" width="38.125" style="3" customWidth="1"/>
    <col min="1543" max="1544" width="15.75" style="3" customWidth="1"/>
    <col min="1545" max="1547" width="12.625" style="3" customWidth="1"/>
    <col min="1548" max="1548" width="12.75" style="3" customWidth="1"/>
    <col min="1549" max="1792" width="10.75" style="3"/>
    <col min="1793" max="1793" width="4.75" style="3" customWidth="1"/>
    <col min="1794" max="1794" width="17.875" style="3" customWidth="1"/>
    <col min="1795" max="1796" width="5.75" style="3" customWidth="1"/>
    <col min="1797" max="1797" width="10.75" style="3" customWidth="1"/>
    <col min="1798" max="1798" width="38.125" style="3" customWidth="1"/>
    <col min="1799" max="1800" width="15.75" style="3" customWidth="1"/>
    <col min="1801" max="1803" width="12.625" style="3" customWidth="1"/>
    <col min="1804" max="1804" width="12.75" style="3" customWidth="1"/>
    <col min="1805" max="2048" width="10.75" style="3"/>
    <col min="2049" max="2049" width="4.75" style="3" customWidth="1"/>
    <col min="2050" max="2050" width="17.875" style="3" customWidth="1"/>
    <col min="2051" max="2052" width="5.75" style="3" customWidth="1"/>
    <col min="2053" max="2053" width="10.75" style="3" customWidth="1"/>
    <col min="2054" max="2054" width="38.125" style="3" customWidth="1"/>
    <col min="2055" max="2056" width="15.75" style="3" customWidth="1"/>
    <col min="2057" max="2059" width="12.625" style="3" customWidth="1"/>
    <col min="2060" max="2060" width="12.75" style="3" customWidth="1"/>
    <col min="2061" max="2304" width="10.75" style="3"/>
    <col min="2305" max="2305" width="4.75" style="3" customWidth="1"/>
    <col min="2306" max="2306" width="17.875" style="3" customWidth="1"/>
    <col min="2307" max="2308" width="5.75" style="3" customWidth="1"/>
    <col min="2309" max="2309" width="10.75" style="3" customWidth="1"/>
    <col min="2310" max="2310" width="38.125" style="3" customWidth="1"/>
    <col min="2311" max="2312" width="15.75" style="3" customWidth="1"/>
    <col min="2313" max="2315" width="12.625" style="3" customWidth="1"/>
    <col min="2316" max="2316" width="12.75" style="3" customWidth="1"/>
    <col min="2317" max="2560" width="10.75" style="3"/>
    <col min="2561" max="2561" width="4.75" style="3" customWidth="1"/>
    <col min="2562" max="2562" width="17.875" style="3" customWidth="1"/>
    <col min="2563" max="2564" width="5.75" style="3" customWidth="1"/>
    <col min="2565" max="2565" width="10.75" style="3" customWidth="1"/>
    <col min="2566" max="2566" width="38.125" style="3" customWidth="1"/>
    <col min="2567" max="2568" width="15.75" style="3" customWidth="1"/>
    <col min="2569" max="2571" width="12.625" style="3" customWidth="1"/>
    <col min="2572" max="2572" width="12.75" style="3" customWidth="1"/>
    <col min="2573" max="2816" width="10.75" style="3"/>
    <col min="2817" max="2817" width="4.75" style="3" customWidth="1"/>
    <col min="2818" max="2818" width="17.875" style="3" customWidth="1"/>
    <col min="2819" max="2820" width="5.75" style="3" customWidth="1"/>
    <col min="2821" max="2821" width="10.75" style="3" customWidth="1"/>
    <col min="2822" max="2822" width="38.125" style="3" customWidth="1"/>
    <col min="2823" max="2824" width="15.75" style="3" customWidth="1"/>
    <col min="2825" max="2827" width="12.625" style="3" customWidth="1"/>
    <col min="2828" max="2828" width="12.75" style="3" customWidth="1"/>
    <col min="2829" max="3072" width="10.75" style="3"/>
    <col min="3073" max="3073" width="4.75" style="3" customWidth="1"/>
    <col min="3074" max="3074" width="17.875" style="3" customWidth="1"/>
    <col min="3075" max="3076" width="5.75" style="3" customWidth="1"/>
    <col min="3077" max="3077" width="10.75" style="3" customWidth="1"/>
    <col min="3078" max="3078" width="38.125" style="3" customWidth="1"/>
    <col min="3079" max="3080" width="15.75" style="3" customWidth="1"/>
    <col min="3081" max="3083" width="12.625" style="3" customWidth="1"/>
    <col min="3084" max="3084" width="12.75" style="3" customWidth="1"/>
    <col min="3085" max="3328" width="10.75" style="3"/>
    <col min="3329" max="3329" width="4.75" style="3" customWidth="1"/>
    <col min="3330" max="3330" width="17.875" style="3" customWidth="1"/>
    <col min="3331" max="3332" width="5.75" style="3" customWidth="1"/>
    <col min="3333" max="3333" width="10.75" style="3" customWidth="1"/>
    <col min="3334" max="3334" width="38.125" style="3" customWidth="1"/>
    <col min="3335" max="3336" width="15.75" style="3" customWidth="1"/>
    <col min="3337" max="3339" width="12.625" style="3" customWidth="1"/>
    <col min="3340" max="3340" width="12.75" style="3" customWidth="1"/>
    <col min="3341" max="3584" width="10.75" style="3"/>
    <col min="3585" max="3585" width="4.75" style="3" customWidth="1"/>
    <col min="3586" max="3586" width="17.875" style="3" customWidth="1"/>
    <col min="3587" max="3588" width="5.75" style="3" customWidth="1"/>
    <col min="3589" max="3589" width="10.75" style="3" customWidth="1"/>
    <col min="3590" max="3590" width="38.125" style="3" customWidth="1"/>
    <col min="3591" max="3592" width="15.75" style="3" customWidth="1"/>
    <col min="3593" max="3595" width="12.625" style="3" customWidth="1"/>
    <col min="3596" max="3596" width="12.75" style="3" customWidth="1"/>
    <col min="3597" max="3840" width="10.75" style="3"/>
    <col min="3841" max="3841" width="4.75" style="3" customWidth="1"/>
    <col min="3842" max="3842" width="17.875" style="3" customWidth="1"/>
    <col min="3843" max="3844" width="5.75" style="3" customWidth="1"/>
    <col min="3845" max="3845" width="10.75" style="3" customWidth="1"/>
    <col min="3846" max="3846" width="38.125" style="3" customWidth="1"/>
    <col min="3847" max="3848" width="15.75" style="3" customWidth="1"/>
    <col min="3849" max="3851" width="12.625" style="3" customWidth="1"/>
    <col min="3852" max="3852" width="12.75" style="3" customWidth="1"/>
    <col min="3853" max="4096" width="10.75" style="3"/>
    <col min="4097" max="4097" width="4.75" style="3" customWidth="1"/>
    <col min="4098" max="4098" width="17.875" style="3" customWidth="1"/>
    <col min="4099" max="4100" width="5.75" style="3" customWidth="1"/>
    <col min="4101" max="4101" width="10.75" style="3" customWidth="1"/>
    <col min="4102" max="4102" width="38.125" style="3" customWidth="1"/>
    <col min="4103" max="4104" width="15.75" style="3" customWidth="1"/>
    <col min="4105" max="4107" width="12.625" style="3" customWidth="1"/>
    <col min="4108" max="4108" width="12.75" style="3" customWidth="1"/>
    <col min="4109" max="4352" width="10.75" style="3"/>
    <col min="4353" max="4353" width="4.75" style="3" customWidth="1"/>
    <col min="4354" max="4354" width="17.875" style="3" customWidth="1"/>
    <col min="4355" max="4356" width="5.75" style="3" customWidth="1"/>
    <col min="4357" max="4357" width="10.75" style="3" customWidth="1"/>
    <col min="4358" max="4358" width="38.125" style="3" customWidth="1"/>
    <col min="4359" max="4360" width="15.75" style="3" customWidth="1"/>
    <col min="4361" max="4363" width="12.625" style="3" customWidth="1"/>
    <col min="4364" max="4364" width="12.75" style="3" customWidth="1"/>
    <col min="4365" max="4608" width="10.75" style="3"/>
    <col min="4609" max="4609" width="4.75" style="3" customWidth="1"/>
    <col min="4610" max="4610" width="17.875" style="3" customWidth="1"/>
    <col min="4611" max="4612" width="5.75" style="3" customWidth="1"/>
    <col min="4613" max="4613" width="10.75" style="3" customWidth="1"/>
    <col min="4614" max="4614" width="38.125" style="3" customWidth="1"/>
    <col min="4615" max="4616" width="15.75" style="3" customWidth="1"/>
    <col min="4617" max="4619" width="12.625" style="3" customWidth="1"/>
    <col min="4620" max="4620" width="12.75" style="3" customWidth="1"/>
    <col min="4621" max="4864" width="10.75" style="3"/>
    <col min="4865" max="4865" width="4.75" style="3" customWidth="1"/>
    <col min="4866" max="4866" width="17.875" style="3" customWidth="1"/>
    <col min="4867" max="4868" width="5.75" style="3" customWidth="1"/>
    <col min="4869" max="4869" width="10.75" style="3" customWidth="1"/>
    <col min="4870" max="4870" width="38.125" style="3" customWidth="1"/>
    <col min="4871" max="4872" width="15.75" style="3" customWidth="1"/>
    <col min="4873" max="4875" width="12.625" style="3" customWidth="1"/>
    <col min="4876" max="4876" width="12.75" style="3" customWidth="1"/>
    <col min="4877" max="5120" width="10.75" style="3"/>
    <col min="5121" max="5121" width="4.75" style="3" customWidth="1"/>
    <col min="5122" max="5122" width="17.875" style="3" customWidth="1"/>
    <col min="5123" max="5124" width="5.75" style="3" customWidth="1"/>
    <col min="5125" max="5125" width="10.75" style="3" customWidth="1"/>
    <col min="5126" max="5126" width="38.125" style="3" customWidth="1"/>
    <col min="5127" max="5128" width="15.75" style="3" customWidth="1"/>
    <col min="5129" max="5131" width="12.625" style="3" customWidth="1"/>
    <col min="5132" max="5132" width="12.75" style="3" customWidth="1"/>
    <col min="5133" max="5376" width="10.75" style="3"/>
    <col min="5377" max="5377" width="4.75" style="3" customWidth="1"/>
    <col min="5378" max="5378" width="17.875" style="3" customWidth="1"/>
    <col min="5379" max="5380" width="5.75" style="3" customWidth="1"/>
    <col min="5381" max="5381" width="10.75" style="3" customWidth="1"/>
    <col min="5382" max="5382" width="38.125" style="3" customWidth="1"/>
    <col min="5383" max="5384" width="15.75" style="3" customWidth="1"/>
    <col min="5385" max="5387" width="12.625" style="3" customWidth="1"/>
    <col min="5388" max="5388" width="12.75" style="3" customWidth="1"/>
    <col min="5389" max="5632" width="10.75" style="3"/>
    <col min="5633" max="5633" width="4.75" style="3" customWidth="1"/>
    <col min="5634" max="5634" width="17.875" style="3" customWidth="1"/>
    <col min="5635" max="5636" width="5.75" style="3" customWidth="1"/>
    <col min="5637" max="5637" width="10.75" style="3" customWidth="1"/>
    <col min="5638" max="5638" width="38.125" style="3" customWidth="1"/>
    <col min="5639" max="5640" width="15.75" style="3" customWidth="1"/>
    <col min="5641" max="5643" width="12.625" style="3" customWidth="1"/>
    <col min="5644" max="5644" width="12.75" style="3" customWidth="1"/>
    <col min="5645" max="5888" width="10.75" style="3"/>
    <col min="5889" max="5889" width="4.75" style="3" customWidth="1"/>
    <col min="5890" max="5890" width="17.875" style="3" customWidth="1"/>
    <col min="5891" max="5892" width="5.75" style="3" customWidth="1"/>
    <col min="5893" max="5893" width="10.75" style="3" customWidth="1"/>
    <col min="5894" max="5894" width="38.125" style="3" customWidth="1"/>
    <col min="5895" max="5896" width="15.75" style="3" customWidth="1"/>
    <col min="5897" max="5899" width="12.625" style="3" customWidth="1"/>
    <col min="5900" max="5900" width="12.75" style="3" customWidth="1"/>
    <col min="5901" max="6144" width="10.75" style="3"/>
    <col min="6145" max="6145" width="4.75" style="3" customWidth="1"/>
    <col min="6146" max="6146" width="17.875" style="3" customWidth="1"/>
    <col min="6147" max="6148" width="5.75" style="3" customWidth="1"/>
    <col min="6149" max="6149" width="10.75" style="3" customWidth="1"/>
    <col min="6150" max="6150" width="38.125" style="3" customWidth="1"/>
    <col min="6151" max="6152" width="15.75" style="3" customWidth="1"/>
    <col min="6153" max="6155" width="12.625" style="3" customWidth="1"/>
    <col min="6156" max="6156" width="12.75" style="3" customWidth="1"/>
    <col min="6157" max="6400" width="10.75" style="3"/>
    <col min="6401" max="6401" width="4.75" style="3" customWidth="1"/>
    <col min="6402" max="6402" width="17.875" style="3" customWidth="1"/>
    <col min="6403" max="6404" width="5.75" style="3" customWidth="1"/>
    <col min="6405" max="6405" width="10.75" style="3" customWidth="1"/>
    <col min="6406" max="6406" width="38.125" style="3" customWidth="1"/>
    <col min="6407" max="6408" width="15.75" style="3" customWidth="1"/>
    <col min="6409" max="6411" width="12.625" style="3" customWidth="1"/>
    <col min="6412" max="6412" width="12.75" style="3" customWidth="1"/>
    <col min="6413" max="6656" width="10.75" style="3"/>
    <col min="6657" max="6657" width="4.75" style="3" customWidth="1"/>
    <col min="6658" max="6658" width="17.875" style="3" customWidth="1"/>
    <col min="6659" max="6660" width="5.75" style="3" customWidth="1"/>
    <col min="6661" max="6661" width="10.75" style="3" customWidth="1"/>
    <col min="6662" max="6662" width="38.125" style="3" customWidth="1"/>
    <col min="6663" max="6664" width="15.75" style="3" customWidth="1"/>
    <col min="6665" max="6667" width="12.625" style="3" customWidth="1"/>
    <col min="6668" max="6668" width="12.75" style="3" customWidth="1"/>
    <col min="6669" max="6912" width="10.75" style="3"/>
    <col min="6913" max="6913" width="4.75" style="3" customWidth="1"/>
    <col min="6914" max="6914" width="17.875" style="3" customWidth="1"/>
    <col min="6915" max="6916" width="5.75" style="3" customWidth="1"/>
    <col min="6917" max="6917" width="10.75" style="3" customWidth="1"/>
    <col min="6918" max="6918" width="38.125" style="3" customWidth="1"/>
    <col min="6919" max="6920" width="15.75" style="3" customWidth="1"/>
    <col min="6921" max="6923" width="12.625" style="3" customWidth="1"/>
    <col min="6924" max="6924" width="12.75" style="3" customWidth="1"/>
    <col min="6925" max="7168" width="10.75" style="3"/>
    <col min="7169" max="7169" width="4.75" style="3" customWidth="1"/>
    <col min="7170" max="7170" width="17.875" style="3" customWidth="1"/>
    <col min="7171" max="7172" width="5.75" style="3" customWidth="1"/>
    <col min="7173" max="7173" width="10.75" style="3" customWidth="1"/>
    <col min="7174" max="7174" width="38.125" style="3" customWidth="1"/>
    <col min="7175" max="7176" width="15.75" style="3" customWidth="1"/>
    <col min="7177" max="7179" width="12.625" style="3" customWidth="1"/>
    <col min="7180" max="7180" width="12.75" style="3" customWidth="1"/>
    <col min="7181" max="7424" width="10.75" style="3"/>
    <col min="7425" max="7425" width="4.75" style="3" customWidth="1"/>
    <col min="7426" max="7426" width="17.875" style="3" customWidth="1"/>
    <col min="7427" max="7428" width="5.75" style="3" customWidth="1"/>
    <col min="7429" max="7429" width="10.75" style="3" customWidth="1"/>
    <col min="7430" max="7430" width="38.125" style="3" customWidth="1"/>
    <col min="7431" max="7432" width="15.75" style="3" customWidth="1"/>
    <col min="7433" max="7435" width="12.625" style="3" customWidth="1"/>
    <col min="7436" max="7436" width="12.75" style="3" customWidth="1"/>
    <col min="7437" max="7680" width="10.75" style="3"/>
    <col min="7681" max="7681" width="4.75" style="3" customWidth="1"/>
    <col min="7682" max="7682" width="17.875" style="3" customWidth="1"/>
    <col min="7683" max="7684" width="5.75" style="3" customWidth="1"/>
    <col min="7685" max="7685" width="10.75" style="3" customWidth="1"/>
    <col min="7686" max="7686" width="38.125" style="3" customWidth="1"/>
    <col min="7687" max="7688" width="15.75" style="3" customWidth="1"/>
    <col min="7689" max="7691" width="12.625" style="3" customWidth="1"/>
    <col min="7692" max="7692" width="12.75" style="3" customWidth="1"/>
    <col min="7693" max="7936" width="10.75" style="3"/>
    <col min="7937" max="7937" width="4.75" style="3" customWidth="1"/>
    <col min="7938" max="7938" width="17.875" style="3" customWidth="1"/>
    <col min="7939" max="7940" width="5.75" style="3" customWidth="1"/>
    <col min="7941" max="7941" width="10.75" style="3" customWidth="1"/>
    <col min="7942" max="7942" width="38.125" style="3" customWidth="1"/>
    <col min="7943" max="7944" width="15.75" style="3" customWidth="1"/>
    <col min="7945" max="7947" width="12.625" style="3" customWidth="1"/>
    <col min="7948" max="7948" width="12.75" style="3" customWidth="1"/>
    <col min="7949" max="8192" width="10.75" style="3"/>
    <col min="8193" max="8193" width="4.75" style="3" customWidth="1"/>
    <col min="8194" max="8194" width="17.875" style="3" customWidth="1"/>
    <col min="8195" max="8196" width="5.75" style="3" customWidth="1"/>
    <col min="8197" max="8197" width="10.75" style="3" customWidth="1"/>
    <col min="8198" max="8198" width="38.125" style="3" customWidth="1"/>
    <col min="8199" max="8200" width="15.75" style="3" customWidth="1"/>
    <col min="8201" max="8203" width="12.625" style="3" customWidth="1"/>
    <col min="8204" max="8204" width="12.75" style="3" customWidth="1"/>
    <col min="8205" max="8448" width="10.75" style="3"/>
    <col min="8449" max="8449" width="4.75" style="3" customWidth="1"/>
    <col min="8450" max="8450" width="17.875" style="3" customWidth="1"/>
    <col min="8451" max="8452" width="5.75" style="3" customWidth="1"/>
    <col min="8453" max="8453" width="10.75" style="3" customWidth="1"/>
    <col min="8454" max="8454" width="38.125" style="3" customWidth="1"/>
    <col min="8455" max="8456" width="15.75" style="3" customWidth="1"/>
    <col min="8457" max="8459" width="12.625" style="3" customWidth="1"/>
    <col min="8460" max="8460" width="12.75" style="3" customWidth="1"/>
    <col min="8461" max="8704" width="10.75" style="3"/>
    <col min="8705" max="8705" width="4.75" style="3" customWidth="1"/>
    <col min="8706" max="8706" width="17.875" style="3" customWidth="1"/>
    <col min="8707" max="8708" width="5.75" style="3" customWidth="1"/>
    <col min="8709" max="8709" width="10.75" style="3" customWidth="1"/>
    <col min="8710" max="8710" width="38.125" style="3" customWidth="1"/>
    <col min="8711" max="8712" width="15.75" style="3" customWidth="1"/>
    <col min="8713" max="8715" width="12.625" style="3" customWidth="1"/>
    <col min="8716" max="8716" width="12.75" style="3" customWidth="1"/>
    <col min="8717" max="8960" width="10.75" style="3"/>
    <col min="8961" max="8961" width="4.75" style="3" customWidth="1"/>
    <col min="8962" max="8962" width="17.875" style="3" customWidth="1"/>
    <col min="8963" max="8964" width="5.75" style="3" customWidth="1"/>
    <col min="8965" max="8965" width="10.75" style="3" customWidth="1"/>
    <col min="8966" max="8966" width="38.125" style="3" customWidth="1"/>
    <col min="8967" max="8968" width="15.75" style="3" customWidth="1"/>
    <col min="8969" max="8971" width="12.625" style="3" customWidth="1"/>
    <col min="8972" max="8972" width="12.75" style="3" customWidth="1"/>
    <col min="8973" max="9216" width="10.75" style="3"/>
    <col min="9217" max="9217" width="4.75" style="3" customWidth="1"/>
    <col min="9218" max="9218" width="17.875" style="3" customWidth="1"/>
    <col min="9219" max="9220" width="5.75" style="3" customWidth="1"/>
    <col min="9221" max="9221" width="10.75" style="3" customWidth="1"/>
    <col min="9222" max="9222" width="38.125" style="3" customWidth="1"/>
    <col min="9223" max="9224" width="15.75" style="3" customWidth="1"/>
    <col min="9225" max="9227" width="12.625" style="3" customWidth="1"/>
    <col min="9228" max="9228" width="12.75" style="3" customWidth="1"/>
    <col min="9229" max="9472" width="10.75" style="3"/>
    <col min="9473" max="9473" width="4.75" style="3" customWidth="1"/>
    <col min="9474" max="9474" width="17.875" style="3" customWidth="1"/>
    <col min="9475" max="9476" width="5.75" style="3" customWidth="1"/>
    <col min="9477" max="9477" width="10.75" style="3" customWidth="1"/>
    <col min="9478" max="9478" width="38.125" style="3" customWidth="1"/>
    <col min="9479" max="9480" width="15.75" style="3" customWidth="1"/>
    <col min="9481" max="9483" width="12.625" style="3" customWidth="1"/>
    <col min="9484" max="9484" width="12.75" style="3" customWidth="1"/>
    <col min="9485" max="9728" width="10.75" style="3"/>
    <col min="9729" max="9729" width="4.75" style="3" customWidth="1"/>
    <col min="9730" max="9730" width="17.875" style="3" customWidth="1"/>
    <col min="9731" max="9732" width="5.75" style="3" customWidth="1"/>
    <col min="9733" max="9733" width="10.75" style="3" customWidth="1"/>
    <col min="9734" max="9734" width="38.125" style="3" customWidth="1"/>
    <col min="9735" max="9736" width="15.75" style="3" customWidth="1"/>
    <col min="9737" max="9739" width="12.625" style="3" customWidth="1"/>
    <col min="9740" max="9740" width="12.75" style="3" customWidth="1"/>
    <col min="9741" max="9984" width="10.75" style="3"/>
    <col min="9985" max="9985" width="4.75" style="3" customWidth="1"/>
    <col min="9986" max="9986" width="17.875" style="3" customWidth="1"/>
    <col min="9987" max="9988" width="5.75" style="3" customWidth="1"/>
    <col min="9989" max="9989" width="10.75" style="3" customWidth="1"/>
    <col min="9990" max="9990" width="38.125" style="3" customWidth="1"/>
    <col min="9991" max="9992" width="15.75" style="3" customWidth="1"/>
    <col min="9993" max="9995" width="12.625" style="3" customWidth="1"/>
    <col min="9996" max="9996" width="12.75" style="3" customWidth="1"/>
    <col min="9997" max="10240" width="10.75" style="3"/>
    <col min="10241" max="10241" width="4.75" style="3" customWidth="1"/>
    <col min="10242" max="10242" width="17.875" style="3" customWidth="1"/>
    <col min="10243" max="10244" width="5.75" style="3" customWidth="1"/>
    <col min="10245" max="10245" width="10.75" style="3" customWidth="1"/>
    <col min="10246" max="10246" width="38.125" style="3" customWidth="1"/>
    <col min="10247" max="10248" width="15.75" style="3" customWidth="1"/>
    <col min="10249" max="10251" width="12.625" style="3" customWidth="1"/>
    <col min="10252" max="10252" width="12.75" style="3" customWidth="1"/>
    <col min="10253" max="10496" width="10.75" style="3"/>
    <col min="10497" max="10497" width="4.75" style="3" customWidth="1"/>
    <col min="10498" max="10498" width="17.875" style="3" customWidth="1"/>
    <col min="10499" max="10500" width="5.75" style="3" customWidth="1"/>
    <col min="10501" max="10501" width="10.75" style="3" customWidth="1"/>
    <col min="10502" max="10502" width="38.125" style="3" customWidth="1"/>
    <col min="10503" max="10504" width="15.75" style="3" customWidth="1"/>
    <col min="10505" max="10507" width="12.625" style="3" customWidth="1"/>
    <col min="10508" max="10508" width="12.75" style="3" customWidth="1"/>
    <col min="10509" max="10752" width="10.75" style="3"/>
    <col min="10753" max="10753" width="4.75" style="3" customWidth="1"/>
    <col min="10754" max="10754" width="17.875" style="3" customWidth="1"/>
    <col min="10755" max="10756" width="5.75" style="3" customWidth="1"/>
    <col min="10757" max="10757" width="10.75" style="3" customWidth="1"/>
    <col min="10758" max="10758" width="38.125" style="3" customWidth="1"/>
    <col min="10759" max="10760" width="15.75" style="3" customWidth="1"/>
    <col min="10761" max="10763" width="12.625" style="3" customWidth="1"/>
    <col min="10764" max="10764" width="12.75" style="3" customWidth="1"/>
    <col min="10765" max="11008" width="10.75" style="3"/>
    <col min="11009" max="11009" width="4.75" style="3" customWidth="1"/>
    <col min="11010" max="11010" width="17.875" style="3" customWidth="1"/>
    <col min="11011" max="11012" width="5.75" style="3" customWidth="1"/>
    <col min="11013" max="11013" width="10.75" style="3" customWidth="1"/>
    <col min="11014" max="11014" width="38.125" style="3" customWidth="1"/>
    <col min="11015" max="11016" width="15.75" style="3" customWidth="1"/>
    <col min="11017" max="11019" width="12.625" style="3" customWidth="1"/>
    <col min="11020" max="11020" width="12.75" style="3" customWidth="1"/>
    <col min="11021" max="11264" width="10.75" style="3"/>
    <col min="11265" max="11265" width="4.75" style="3" customWidth="1"/>
    <col min="11266" max="11266" width="17.875" style="3" customWidth="1"/>
    <col min="11267" max="11268" width="5.75" style="3" customWidth="1"/>
    <col min="11269" max="11269" width="10.75" style="3" customWidth="1"/>
    <col min="11270" max="11270" width="38.125" style="3" customWidth="1"/>
    <col min="11271" max="11272" width="15.75" style="3" customWidth="1"/>
    <col min="11273" max="11275" width="12.625" style="3" customWidth="1"/>
    <col min="11276" max="11276" width="12.75" style="3" customWidth="1"/>
    <col min="11277" max="11520" width="10.75" style="3"/>
    <col min="11521" max="11521" width="4.75" style="3" customWidth="1"/>
    <col min="11522" max="11522" width="17.875" style="3" customWidth="1"/>
    <col min="11523" max="11524" width="5.75" style="3" customWidth="1"/>
    <col min="11525" max="11525" width="10.75" style="3" customWidth="1"/>
    <col min="11526" max="11526" width="38.125" style="3" customWidth="1"/>
    <col min="11527" max="11528" width="15.75" style="3" customWidth="1"/>
    <col min="11529" max="11531" width="12.625" style="3" customWidth="1"/>
    <col min="11532" max="11532" width="12.75" style="3" customWidth="1"/>
    <col min="11533" max="11776" width="10.75" style="3"/>
    <col min="11777" max="11777" width="4.75" style="3" customWidth="1"/>
    <col min="11778" max="11778" width="17.875" style="3" customWidth="1"/>
    <col min="11779" max="11780" width="5.75" style="3" customWidth="1"/>
    <col min="11781" max="11781" width="10.75" style="3" customWidth="1"/>
    <col min="11782" max="11782" width="38.125" style="3" customWidth="1"/>
    <col min="11783" max="11784" width="15.75" style="3" customWidth="1"/>
    <col min="11785" max="11787" width="12.625" style="3" customWidth="1"/>
    <col min="11788" max="11788" width="12.75" style="3" customWidth="1"/>
    <col min="11789" max="12032" width="10.75" style="3"/>
    <col min="12033" max="12033" width="4.75" style="3" customWidth="1"/>
    <col min="12034" max="12034" width="17.875" style="3" customWidth="1"/>
    <col min="12035" max="12036" width="5.75" style="3" customWidth="1"/>
    <col min="12037" max="12037" width="10.75" style="3" customWidth="1"/>
    <col min="12038" max="12038" width="38.125" style="3" customWidth="1"/>
    <col min="12039" max="12040" width="15.75" style="3" customWidth="1"/>
    <col min="12041" max="12043" width="12.625" style="3" customWidth="1"/>
    <col min="12044" max="12044" width="12.75" style="3" customWidth="1"/>
    <col min="12045" max="12288" width="10.75" style="3"/>
    <col min="12289" max="12289" width="4.75" style="3" customWidth="1"/>
    <col min="12290" max="12290" width="17.875" style="3" customWidth="1"/>
    <col min="12291" max="12292" width="5.75" style="3" customWidth="1"/>
    <col min="12293" max="12293" width="10.75" style="3" customWidth="1"/>
    <col min="12294" max="12294" width="38.125" style="3" customWidth="1"/>
    <col min="12295" max="12296" width="15.75" style="3" customWidth="1"/>
    <col min="12297" max="12299" width="12.625" style="3" customWidth="1"/>
    <col min="12300" max="12300" width="12.75" style="3" customWidth="1"/>
    <col min="12301" max="12544" width="10.75" style="3"/>
    <col min="12545" max="12545" width="4.75" style="3" customWidth="1"/>
    <col min="12546" max="12546" width="17.875" style="3" customWidth="1"/>
    <col min="12547" max="12548" width="5.75" style="3" customWidth="1"/>
    <col min="12549" max="12549" width="10.75" style="3" customWidth="1"/>
    <col min="12550" max="12550" width="38.125" style="3" customWidth="1"/>
    <col min="12551" max="12552" width="15.75" style="3" customWidth="1"/>
    <col min="12553" max="12555" width="12.625" style="3" customWidth="1"/>
    <col min="12556" max="12556" width="12.75" style="3" customWidth="1"/>
    <col min="12557" max="12800" width="10.75" style="3"/>
    <col min="12801" max="12801" width="4.75" style="3" customWidth="1"/>
    <col min="12802" max="12802" width="17.875" style="3" customWidth="1"/>
    <col min="12803" max="12804" width="5.75" style="3" customWidth="1"/>
    <col min="12805" max="12805" width="10.75" style="3" customWidth="1"/>
    <col min="12806" max="12806" width="38.125" style="3" customWidth="1"/>
    <col min="12807" max="12808" width="15.75" style="3" customWidth="1"/>
    <col min="12809" max="12811" width="12.625" style="3" customWidth="1"/>
    <col min="12812" max="12812" width="12.75" style="3" customWidth="1"/>
    <col min="12813" max="13056" width="10.75" style="3"/>
    <col min="13057" max="13057" width="4.75" style="3" customWidth="1"/>
    <col min="13058" max="13058" width="17.875" style="3" customWidth="1"/>
    <col min="13059" max="13060" width="5.75" style="3" customWidth="1"/>
    <col min="13061" max="13061" width="10.75" style="3" customWidth="1"/>
    <col min="13062" max="13062" width="38.125" style="3" customWidth="1"/>
    <col min="13063" max="13064" width="15.75" style="3" customWidth="1"/>
    <col min="13065" max="13067" width="12.625" style="3" customWidth="1"/>
    <col min="13068" max="13068" width="12.75" style="3" customWidth="1"/>
    <col min="13069" max="13312" width="10.75" style="3"/>
    <col min="13313" max="13313" width="4.75" style="3" customWidth="1"/>
    <col min="13314" max="13314" width="17.875" style="3" customWidth="1"/>
    <col min="13315" max="13316" width="5.75" style="3" customWidth="1"/>
    <col min="13317" max="13317" width="10.75" style="3" customWidth="1"/>
    <col min="13318" max="13318" width="38.125" style="3" customWidth="1"/>
    <col min="13319" max="13320" width="15.75" style="3" customWidth="1"/>
    <col min="13321" max="13323" width="12.625" style="3" customWidth="1"/>
    <col min="13324" max="13324" width="12.75" style="3" customWidth="1"/>
    <col min="13325" max="13568" width="10.75" style="3"/>
    <col min="13569" max="13569" width="4.75" style="3" customWidth="1"/>
    <col min="13570" max="13570" width="17.875" style="3" customWidth="1"/>
    <col min="13571" max="13572" width="5.75" style="3" customWidth="1"/>
    <col min="13573" max="13573" width="10.75" style="3" customWidth="1"/>
    <col min="13574" max="13574" width="38.125" style="3" customWidth="1"/>
    <col min="13575" max="13576" width="15.75" style="3" customWidth="1"/>
    <col min="13577" max="13579" width="12.625" style="3" customWidth="1"/>
    <col min="13580" max="13580" width="12.75" style="3" customWidth="1"/>
    <col min="13581" max="13824" width="10.75" style="3"/>
    <col min="13825" max="13825" width="4.75" style="3" customWidth="1"/>
    <col min="13826" max="13826" width="17.875" style="3" customWidth="1"/>
    <col min="13827" max="13828" width="5.75" style="3" customWidth="1"/>
    <col min="13829" max="13829" width="10.75" style="3" customWidth="1"/>
    <col min="13830" max="13830" width="38.125" style="3" customWidth="1"/>
    <col min="13831" max="13832" width="15.75" style="3" customWidth="1"/>
    <col min="13833" max="13835" width="12.625" style="3" customWidth="1"/>
    <col min="13836" max="13836" width="12.75" style="3" customWidth="1"/>
    <col min="13837" max="14080" width="10.75" style="3"/>
    <col min="14081" max="14081" width="4.75" style="3" customWidth="1"/>
    <col min="14082" max="14082" width="17.875" style="3" customWidth="1"/>
    <col min="14083" max="14084" width="5.75" style="3" customWidth="1"/>
    <col min="14085" max="14085" width="10.75" style="3" customWidth="1"/>
    <col min="14086" max="14086" width="38.125" style="3" customWidth="1"/>
    <col min="14087" max="14088" width="15.75" style="3" customWidth="1"/>
    <col min="14089" max="14091" width="12.625" style="3" customWidth="1"/>
    <col min="14092" max="14092" width="12.75" style="3" customWidth="1"/>
    <col min="14093" max="14336" width="10.75" style="3"/>
    <col min="14337" max="14337" width="4.75" style="3" customWidth="1"/>
    <col min="14338" max="14338" width="17.875" style="3" customWidth="1"/>
    <col min="14339" max="14340" width="5.75" style="3" customWidth="1"/>
    <col min="14341" max="14341" width="10.75" style="3" customWidth="1"/>
    <col min="14342" max="14342" width="38.125" style="3" customWidth="1"/>
    <col min="14343" max="14344" width="15.75" style="3" customWidth="1"/>
    <col min="14345" max="14347" width="12.625" style="3" customWidth="1"/>
    <col min="14348" max="14348" width="12.75" style="3" customWidth="1"/>
    <col min="14349" max="14592" width="10.75" style="3"/>
    <col min="14593" max="14593" width="4.75" style="3" customWidth="1"/>
    <col min="14594" max="14594" width="17.875" style="3" customWidth="1"/>
    <col min="14595" max="14596" width="5.75" style="3" customWidth="1"/>
    <col min="14597" max="14597" width="10.75" style="3" customWidth="1"/>
    <col min="14598" max="14598" width="38.125" style="3" customWidth="1"/>
    <col min="14599" max="14600" width="15.75" style="3" customWidth="1"/>
    <col min="14601" max="14603" width="12.625" style="3" customWidth="1"/>
    <col min="14604" max="14604" width="12.75" style="3" customWidth="1"/>
    <col min="14605" max="14848" width="10.75" style="3"/>
    <col min="14849" max="14849" width="4.75" style="3" customWidth="1"/>
    <col min="14850" max="14850" width="17.875" style="3" customWidth="1"/>
    <col min="14851" max="14852" width="5.75" style="3" customWidth="1"/>
    <col min="14853" max="14853" width="10.75" style="3" customWidth="1"/>
    <col min="14854" max="14854" width="38.125" style="3" customWidth="1"/>
    <col min="14855" max="14856" width="15.75" style="3" customWidth="1"/>
    <col min="14857" max="14859" width="12.625" style="3" customWidth="1"/>
    <col min="14860" max="14860" width="12.75" style="3" customWidth="1"/>
    <col min="14861" max="15104" width="10.75" style="3"/>
    <col min="15105" max="15105" width="4.75" style="3" customWidth="1"/>
    <col min="15106" max="15106" width="17.875" style="3" customWidth="1"/>
    <col min="15107" max="15108" width="5.75" style="3" customWidth="1"/>
    <col min="15109" max="15109" width="10.75" style="3" customWidth="1"/>
    <col min="15110" max="15110" width="38.125" style="3" customWidth="1"/>
    <col min="15111" max="15112" width="15.75" style="3" customWidth="1"/>
    <col min="15113" max="15115" width="12.625" style="3" customWidth="1"/>
    <col min="15116" max="15116" width="12.75" style="3" customWidth="1"/>
    <col min="15117" max="15360" width="10.75" style="3"/>
    <col min="15361" max="15361" width="4.75" style="3" customWidth="1"/>
    <col min="15362" max="15362" width="17.875" style="3" customWidth="1"/>
    <col min="15363" max="15364" width="5.75" style="3" customWidth="1"/>
    <col min="15365" max="15365" width="10.75" style="3" customWidth="1"/>
    <col min="15366" max="15366" width="38.125" style="3" customWidth="1"/>
    <col min="15367" max="15368" width="15.75" style="3" customWidth="1"/>
    <col min="15369" max="15371" width="12.625" style="3" customWidth="1"/>
    <col min="15372" max="15372" width="12.75" style="3" customWidth="1"/>
    <col min="15373" max="15616" width="10.75" style="3"/>
    <col min="15617" max="15617" width="4.75" style="3" customWidth="1"/>
    <col min="15618" max="15618" width="17.875" style="3" customWidth="1"/>
    <col min="15619" max="15620" width="5.75" style="3" customWidth="1"/>
    <col min="15621" max="15621" width="10.75" style="3" customWidth="1"/>
    <col min="15622" max="15622" width="38.125" style="3" customWidth="1"/>
    <col min="15623" max="15624" width="15.75" style="3" customWidth="1"/>
    <col min="15625" max="15627" width="12.625" style="3" customWidth="1"/>
    <col min="15628" max="15628" width="12.75" style="3" customWidth="1"/>
    <col min="15629" max="15872" width="10.75" style="3"/>
    <col min="15873" max="15873" width="4.75" style="3" customWidth="1"/>
    <col min="15874" max="15874" width="17.875" style="3" customWidth="1"/>
    <col min="15875" max="15876" width="5.75" style="3" customWidth="1"/>
    <col min="15877" max="15877" width="10.75" style="3" customWidth="1"/>
    <col min="15878" max="15878" width="38.125" style="3" customWidth="1"/>
    <col min="15879" max="15880" width="15.75" style="3" customWidth="1"/>
    <col min="15881" max="15883" width="12.625" style="3" customWidth="1"/>
    <col min="15884" max="15884" width="12.75" style="3" customWidth="1"/>
    <col min="15885" max="16128" width="10.75" style="3"/>
    <col min="16129" max="16129" width="4.75" style="3" customWidth="1"/>
    <col min="16130" max="16130" width="17.875" style="3" customWidth="1"/>
    <col min="16131" max="16132" width="5.75" style="3" customWidth="1"/>
    <col min="16133" max="16133" width="10.75" style="3" customWidth="1"/>
    <col min="16134" max="16134" width="38.125" style="3" customWidth="1"/>
    <col min="16135" max="16136" width="15.75" style="3" customWidth="1"/>
    <col min="16137" max="16139" width="12.625" style="3" customWidth="1"/>
    <col min="16140" max="16140" width="12.75" style="3" customWidth="1"/>
    <col min="16141" max="16384" width="10.75" style="3"/>
  </cols>
  <sheetData>
    <row r="1" spans="1:12" ht="30" customHeight="1" x14ac:dyDescent="0.3">
      <c r="A1" s="1"/>
      <c r="B1" s="2" t="s">
        <v>487</v>
      </c>
    </row>
    <row r="2" spans="1:12" ht="6.75" customHeight="1" thickBot="1" x14ac:dyDescent="0.35">
      <c r="A2" s="1"/>
      <c r="C2" s="2"/>
    </row>
    <row r="3" spans="1:12" ht="23.25" customHeight="1" thickBot="1" x14ac:dyDescent="0.2">
      <c r="A3" s="4" t="s">
        <v>18</v>
      </c>
      <c r="B3" s="5" t="s">
        <v>19</v>
      </c>
      <c r="C3" s="6" t="s">
        <v>20</v>
      </c>
      <c r="D3" s="7"/>
      <c r="E3" s="8"/>
      <c r="F3" s="5" t="s">
        <v>1</v>
      </c>
      <c r="G3" s="5" t="s">
        <v>21</v>
      </c>
      <c r="H3" s="9" t="s">
        <v>22</v>
      </c>
      <c r="I3" s="6" t="s">
        <v>23</v>
      </c>
      <c r="J3" s="7"/>
      <c r="K3" s="7"/>
      <c r="L3" s="10"/>
    </row>
    <row r="4" spans="1:12" ht="23.25" customHeight="1" x14ac:dyDescent="0.15">
      <c r="A4" s="11">
        <v>1</v>
      </c>
      <c r="B4" s="12" t="s">
        <v>24</v>
      </c>
      <c r="C4" s="13" t="s">
        <v>317</v>
      </c>
      <c r="D4" s="14"/>
      <c r="E4" s="15"/>
      <c r="F4" s="16" t="s">
        <v>318</v>
      </c>
      <c r="G4" s="24" t="s">
        <v>192</v>
      </c>
      <c r="H4" s="24" t="s">
        <v>193</v>
      </c>
      <c r="I4" s="18" t="s">
        <v>338</v>
      </c>
      <c r="J4" s="19"/>
      <c r="K4" s="20"/>
      <c r="L4" s="21"/>
    </row>
    <row r="5" spans="1:12" ht="23.25" customHeight="1" x14ac:dyDescent="0.15">
      <c r="A5" s="22">
        <v>2</v>
      </c>
      <c r="B5" s="23" t="s">
        <v>27</v>
      </c>
      <c r="C5" s="13" t="s">
        <v>319</v>
      </c>
      <c r="D5" s="14"/>
      <c r="E5" s="15"/>
      <c r="F5" s="16" t="s">
        <v>320</v>
      </c>
      <c r="G5" s="17" t="s">
        <v>25</v>
      </c>
      <c r="H5" s="16" t="s">
        <v>26</v>
      </c>
      <c r="I5" s="18" t="s">
        <v>321</v>
      </c>
      <c r="J5" s="19"/>
      <c r="K5" s="20"/>
      <c r="L5" s="21"/>
    </row>
    <row r="6" spans="1:12" ht="23.25" customHeight="1" x14ac:dyDescent="0.15">
      <c r="A6" s="22">
        <v>3</v>
      </c>
      <c r="B6" s="23" t="s">
        <v>28</v>
      </c>
      <c r="C6" s="13" t="s">
        <v>322</v>
      </c>
      <c r="D6" s="14"/>
      <c r="E6" s="15"/>
      <c r="F6" s="23" t="s">
        <v>323</v>
      </c>
      <c r="G6" s="24" t="s">
        <v>29</v>
      </c>
      <c r="H6" s="24" t="s">
        <v>30</v>
      </c>
      <c r="I6" s="25" t="s">
        <v>324</v>
      </c>
      <c r="J6" s="20"/>
      <c r="K6" s="20"/>
      <c r="L6" s="21"/>
    </row>
    <row r="7" spans="1:12" ht="23.25" customHeight="1" x14ac:dyDescent="0.15">
      <c r="A7" s="22">
        <v>4</v>
      </c>
      <c r="B7" s="23" t="s">
        <v>31</v>
      </c>
      <c r="C7" s="26" t="s">
        <v>325</v>
      </c>
      <c r="D7" s="27"/>
      <c r="E7" s="28"/>
      <c r="F7" s="29" t="s">
        <v>326</v>
      </c>
      <c r="G7" s="24" t="s">
        <v>32</v>
      </c>
      <c r="H7" s="24" t="s">
        <v>33</v>
      </c>
      <c r="I7" s="25" t="s">
        <v>327</v>
      </c>
      <c r="J7" s="20"/>
      <c r="K7" s="20"/>
      <c r="L7" s="21"/>
    </row>
    <row r="8" spans="1:12" ht="23.25" customHeight="1" x14ac:dyDescent="0.15">
      <c r="A8" s="30">
        <v>5</v>
      </c>
      <c r="B8" s="115" t="s">
        <v>34</v>
      </c>
      <c r="C8" s="26" t="s">
        <v>35</v>
      </c>
      <c r="D8" s="31"/>
      <c r="E8" s="32"/>
      <c r="F8" s="29" t="s">
        <v>328</v>
      </c>
      <c r="G8" s="33" t="s">
        <v>36</v>
      </c>
      <c r="H8" s="33" t="s">
        <v>37</v>
      </c>
      <c r="I8" s="25" t="s">
        <v>38</v>
      </c>
      <c r="J8" s="20"/>
      <c r="K8" s="20"/>
      <c r="L8" s="21"/>
    </row>
    <row r="9" spans="1:12" ht="23.25" customHeight="1" x14ac:dyDescent="0.15">
      <c r="A9" s="30">
        <v>6</v>
      </c>
      <c r="B9" s="115" t="s">
        <v>34</v>
      </c>
      <c r="C9" s="26" t="s">
        <v>329</v>
      </c>
      <c r="D9" s="31"/>
      <c r="E9" s="32"/>
      <c r="F9" s="29" t="s">
        <v>330</v>
      </c>
      <c r="G9" s="33" t="s">
        <v>39</v>
      </c>
      <c r="H9" s="33" t="s">
        <v>40</v>
      </c>
      <c r="I9" s="25" t="s">
        <v>41</v>
      </c>
      <c r="J9" s="20"/>
      <c r="K9" s="20"/>
      <c r="L9" s="21"/>
    </row>
    <row r="10" spans="1:12" ht="23.25" customHeight="1" x14ac:dyDescent="0.15">
      <c r="A10" s="30">
        <v>7</v>
      </c>
      <c r="B10" s="29" t="s">
        <v>34</v>
      </c>
      <c r="C10" s="116" t="s">
        <v>331</v>
      </c>
      <c r="D10" s="31"/>
      <c r="E10" s="32"/>
      <c r="F10" s="29" t="s">
        <v>332</v>
      </c>
      <c r="G10" s="33" t="s">
        <v>333</v>
      </c>
      <c r="H10" s="34" t="s">
        <v>334</v>
      </c>
      <c r="I10" s="45" t="s">
        <v>335</v>
      </c>
      <c r="J10" s="20"/>
      <c r="K10" s="20"/>
      <c r="L10" s="21"/>
    </row>
    <row r="11" spans="1:12" ht="25.5" customHeight="1" thickBot="1" x14ac:dyDescent="0.2">
      <c r="A11" s="35">
        <v>8</v>
      </c>
      <c r="B11" s="36" t="s">
        <v>34</v>
      </c>
      <c r="C11" s="37" t="s">
        <v>336</v>
      </c>
      <c r="D11" s="38"/>
      <c r="E11" s="39"/>
      <c r="F11" s="36" t="s">
        <v>337</v>
      </c>
      <c r="G11" s="40" t="s">
        <v>131</v>
      </c>
      <c r="H11" s="36" t="s">
        <v>133</v>
      </c>
      <c r="I11" s="41" t="s">
        <v>132</v>
      </c>
      <c r="J11" s="42"/>
      <c r="K11" s="42"/>
      <c r="L11" s="43"/>
    </row>
    <row r="12" spans="1:12" ht="25.5" customHeight="1" thickBot="1" x14ac:dyDescent="0.2">
      <c r="A12" s="120"/>
      <c r="B12" s="121"/>
      <c r="C12" s="122"/>
      <c r="D12" s="122"/>
      <c r="E12" s="122"/>
      <c r="F12" s="121"/>
      <c r="G12" s="122"/>
      <c r="H12" s="122"/>
      <c r="I12" s="121"/>
      <c r="J12" s="121"/>
      <c r="K12" s="120"/>
      <c r="L12" s="120"/>
    </row>
    <row r="13" spans="1:12" ht="25.5" customHeight="1" x14ac:dyDescent="0.15">
      <c r="A13" s="117" t="s">
        <v>18</v>
      </c>
      <c r="B13" s="118" t="s">
        <v>1</v>
      </c>
      <c r="C13" s="33" t="s">
        <v>42</v>
      </c>
      <c r="D13" s="33" t="s">
        <v>43</v>
      </c>
      <c r="E13" s="33" t="s">
        <v>21</v>
      </c>
      <c r="F13" s="118" t="s">
        <v>23</v>
      </c>
      <c r="G13" s="33" t="s">
        <v>44</v>
      </c>
      <c r="H13" s="33" t="s">
        <v>45</v>
      </c>
      <c r="I13" s="46" t="s">
        <v>46</v>
      </c>
      <c r="J13" s="46"/>
      <c r="K13" s="46"/>
      <c r="L13" s="119"/>
    </row>
    <row r="14" spans="1:12" ht="25.5" customHeight="1" x14ac:dyDescent="0.15">
      <c r="A14" s="44">
        <v>1</v>
      </c>
      <c r="B14" s="45" t="s">
        <v>47</v>
      </c>
      <c r="C14" s="24" t="s">
        <v>48</v>
      </c>
      <c r="D14" s="24" t="s">
        <v>48</v>
      </c>
      <c r="E14" s="24" t="s">
        <v>49</v>
      </c>
      <c r="F14" s="45" t="s">
        <v>339</v>
      </c>
      <c r="G14" s="24" t="s">
        <v>50</v>
      </c>
      <c r="H14" s="24" t="s">
        <v>51</v>
      </c>
      <c r="I14" s="123" t="s">
        <v>340</v>
      </c>
      <c r="J14" s="123" t="s">
        <v>341</v>
      </c>
      <c r="K14" s="124" t="s">
        <v>342</v>
      </c>
      <c r="L14" s="125"/>
    </row>
    <row r="15" spans="1:12" ht="25.5" customHeight="1" x14ac:dyDescent="0.15">
      <c r="A15" s="44">
        <v>2</v>
      </c>
      <c r="B15" s="45" t="s">
        <v>52</v>
      </c>
      <c r="C15" s="24" t="s">
        <v>48</v>
      </c>
      <c r="D15" s="24" t="s">
        <v>48</v>
      </c>
      <c r="E15" s="24" t="s">
        <v>53</v>
      </c>
      <c r="F15" s="45" t="s">
        <v>343</v>
      </c>
      <c r="G15" s="24" t="s">
        <v>54</v>
      </c>
      <c r="H15" s="24" t="s">
        <v>55</v>
      </c>
      <c r="I15" s="126" t="s">
        <v>344</v>
      </c>
      <c r="J15" s="126" t="s">
        <v>345</v>
      </c>
      <c r="K15" s="126" t="s">
        <v>346</v>
      </c>
      <c r="L15" s="127"/>
    </row>
    <row r="16" spans="1:12" ht="25.5" customHeight="1" x14ac:dyDescent="0.15">
      <c r="A16" s="44">
        <v>3</v>
      </c>
      <c r="B16" s="45" t="s">
        <v>56</v>
      </c>
      <c r="C16" s="24" t="s">
        <v>48</v>
      </c>
      <c r="D16" s="24" t="s">
        <v>48</v>
      </c>
      <c r="E16" s="24" t="s">
        <v>57</v>
      </c>
      <c r="F16" s="45" t="s">
        <v>347</v>
      </c>
      <c r="G16" s="24" t="s">
        <v>58</v>
      </c>
      <c r="H16" s="24" t="s">
        <v>59</v>
      </c>
      <c r="I16" s="128" t="s">
        <v>348</v>
      </c>
      <c r="J16" s="129" t="s">
        <v>349</v>
      </c>
      <c r="K16" s="126" t="s">
        <v>350</v>
      </c>
      <c r="L16" s="130"/>
    </row>
    <row r="17" spans="1:12" ht="25.5" customHeight="1" x14ac:dyDescent="0.15">
      <c r="A17" s="44">
        <v>4</v>
      </c>
      <c r="B17" s="45" t="s">
        <v>60</v>
      </c>
      <c r="C17" s="24" t="s">
        <v>48</v>
      </c>
      <c r="D17" s="24" t="s">
        <v>48</v>
      </c>
      <c r="E17" s="24" t="s">
        <v>61</v>
      </c>
      <c r="F17" s="45" t="s">
        <v>351</v>
      </c>
      <c r="G17" s="24" t="s">
        <v>62</v>
      </c>
      <c r="H17" s="24" t="s">
        <v>63</v>
      </c>
      <c r="I17" s="128" t="s">
        <v>352</v>
      </c>
      <c r="J17" s="126" t="s">
        <v>353</v>
      </c>
      <c r="K17" s="126" t="s">
        <v>354</v>
      </c>
      <c r="L17" s="127"/>
    </row>
    <row r="18" spans="1:12" ht="25.5" customHeight="1" x14ac:dyDescent="0.15">
      <c r="A18" s="44">
        <v>5</v>
      </c>
      <c r="B18" s="45" t="s">
        <v>64</v>
      </c>
      <c r="C18" s="24"/>
      <c r="D18" s="24"/>
      <c r="E18" s="24" t="s">
        <v>65</v>
      </c>
      <c r="F18" s="45" t="s">
        <v>355</v>
      </c>
      <c r="G18" s="24" t="s">
        <v>66</v>
      </c>
      <c r="H18" s="24" t="s">
        <v>67</v>
      </c>
      <c r="I18" s="131"/>
      <c r="J18" s="126"/>
      <c r="K18" s="132"/>
      <c r="L18" s="130"/>
    </row>
    <row r="19" spans="1:12" ht="25.5" customHeight="1" x14ac:dyDescent="0.15">
      <c r="A19" s="44">
        <v>6</v>
      </c>
      <c r="B19" s="45" t="s">
        <v>68</v>
      </c>
      <c r="C19" s="24" t="s">
        <v>48</v>
      </c>
      <c r="D19" s="24" t="s">
        <v>48</v>
      </c>
      <c r="E19" s="24" t="s">
        <v>32</v>
      </c>
      <c r="F19" s="45" t="s">
        <v>327</v>
      </c>
      <c r="G19" s="24" t="s">
        <v>33</v>
      </c>
      <c r="H19" s="24" t="s">
        <v>69</v>
      </c>
      <c r="I19" s="126" t="s">
        <v>356</v>
      </c>
      <c r="J19" s="126" t="s">
        <v>357</v>
      </c>
      <c r="K19" s="126" t="s">
        <v>358</v>
      </c>
      <c r="L19" s="127"/>
    </row>
    <row r="20" spans="1:12" ht="25.5" customHeight="1" x14ac:dyDescent="0.15">
      <c r="A20" s="44">
        <v>7</v>
      </c>
      <c r="B20" s="45" t="s">
        <v>70</v>
      </c>
      <c r="C20" s="24" t="s">
        <v>48</v>
      </c>
      <c r="D20" s="24" t="s">
        <v>48</v>
      </c>
      <c r="E20" s="24" t="s">
        <v>71</v>
      </c>
      <c r="F20" s="45" t="s">
        <v>359</v>
      </c>
      <c r="G20" s="24" t="s">
        <v>72</v>
      </c>
      <c r="H20" s="24" t="s">
        <v>73</v>
      </c>
      <c r="I20" s="129" t="s">
        <v>360</v>
      </c>
      <c r="J20" s="129" t="s">
        <v>361</v>
      </c>
      <c r="K20" s="126" t="s">
        <v>362</v>
      </c>
      <c r="L20" s="127"/>
    </row>
    <row r="21" spans="1:12" ht="25.5" customHeight="1" x14ac:dyDescent="0.15">
      <c r="A21" s="44">
        <v>8</v>
      </c>
      <c r="B21" s="45" t="s">
        <v>74</v>
      </c>
      <c r="C21" s="24" t="s">
        <v>48</v>
      </c>
      <c r="D21" s="24" t="s">
        <v>48</v>
      </c>
      <c r="E21" s="24" t="s">
        <v>75</v>
      </c>
      <c r="F21" s="45" t="s">
        <v>363</v>
      </c>
      <c r="G21" s="24" t="s">
        <v>76</v>
      </c>
      <c r="H21" s="24" t="s">
        <v>77</v>
      </c>
      <c r="I21" s="129" t="s">
        <v>364</v>
      </c>
      <c r="J21" s="129" t="s">
        <v>365</v>
      </c>
      <c r="K21" s="129" t="s">
        <v>366</v>
      </c>
      <c r="L21" s="130"/>
    </row>
    <row r="22" spans="1:12" ht="25.5" customHeight="1" x14ac:dyDescent="0.15">
      <c r="A22" s="44">
        <v>9</v>
      </c>
      <c r="B22" s="45" t="s">
        <v>78</v>
      </c>
      <c r="C22" s="24" t="s">
        <v>48</v>
      </c>
      <c r="D22" s="24" t="s">
        <v>48</v>
      </c>
      <c r="E22" s="24" t="s">
        <v>29</v>
      </c>
      <c r="F22" s="45" t="s">
        <v>324</v>
      </c>
      <c r="G22" s="24" t="s">
        <v>30</v>
      </c>
      <c r="H22" s="24" t="s">
        <v>79</v>
      </c>
      <c r="I22" s="128" t="s">
        <v>322</v>
      </c>
      <c r="J22" s="126" t="s">
        <v>367</v>
      </c>
      <c r="K22" s="126" t="s">
        <v>368</v>
      </c>
      <c r="L22" s="127" t="s">
        <v>369</v>
      </c>
    </row>
    <row r="23" spans="1:12" ht="25.5" customHeight="1" x14ac:dyDescent="0.15">
      <c r="A23" s="44">
        <v>10</v>
      </c>
      <c r="B23" s="45" t="s">
        <v>80</v>
      </c>
      <c r="C23" s="24" t="s">
        <v>48</v>
      </c>
      <c r="D23" s="24"/>
      <c r="E23" s="24" t="s">
        <v>81</v>
      </c>
      <c r="F23" s="45" t="s">
        <v>370</v>
      </c>
      <c r="G23" s="24" t="s">
        <v>82</v>
      </c>
      <c r="H23" s="24" t="s">
        <v>83</v>
      </c>
      <c r="I23" s="126" t="s">
        <v>371</v>
      </c>
      <c r="J23" s="129" t="s">
        <v>372</v>
      </c>
      <c r="K23" s="126"/>
      <c r="L23" s="127"/>
    </row>
    <row r="24" spans="1:12" ht="25.5" customHeight="1" x14ac:dyDescent="0.15">
      <c r="A24" s="44">
        <v>11</v>
      </c>
      <c r="B24" s="45" t="s">
        <v>84</v>
      </c>
      <c r="C24" s="24" t="s">
        <v>48</v>
      </c>
      <c r="D24" s="24" t="s">
        <v>48</v>
      </c>
      <c r="E24" s="24" t="s">
        <v>85</v>
      </c>
      <c r="F24" s="45" t="s">
        <v>373</v>
      </c>
      <c r="G24" s="24" t="s">
        <v>86</v>
      </c>
      <c r="H24" s="24" t="s">
        <v>87</v>
      </c>
      <c r="I24" s="131" t="s">
        <v>374</v>
      </c>
      <c r="J24" s="129" t="s">
        <v>375</v>
      </c>
      <c r="K24" s="129" t="s">
        <v>376</v>
      </c>
      <c r="L24" s="130" t="s">
        <v>377</v>
      </c>
    </row>
    <row r="25" spans="1:12" ht="25.5" customHeight="1" x14ac:dyDescent="0.15">
      <c r="A25" s="44">
        <v>12</v>
      </c>
      <c r="B25" s="45" t="s">
        <v>378</v>
      </c>
      <c r="C25" s="24"/>
      <c r="D25" s="24"/>
      <c r="E25" s="24" t="s">
        <v>88</v>
      </c>
      <c r="F25" s="45" t="s">
        <v>379</v>
      </c>
      <c r="G25" s="24" t="s">
        <v>89</v>
      </c>
      <c r="H25" s="24" t="s">
        <v>90</v>
      </c>
      <c r="I25" s="131"/>
      <c r="J25" s="129"/>
      <c r="K25" s="129"/>
      <c r="L25" s="130"/>
    </row>
    <row r="26" spans="1:12" ht="25.5" customHeight="1" x14ac:dyDescent="0.15">
      <c r="A26" s="44">
        <v>13</v>
      </c>
      <c r="B26" s="45" t="s">
        <v>91</v>
      </c>
      <c r="C26" s="24" t="s">
        <v>48</v>
      </c>
      <c r="D26" s="47" t="s">
        <v>48</v>
      </c>
      <c r="E26" s="24" t="s">
        <v>92</v>
      </c>
      <c r="F26" s="45" t="s">
        <v>380</v>
      </c>
      <c r="G26" s="24" t="s">
        <v>93</v>
      </c>
      <c r="H26" s="24" t="s">
        <v>94</v>
      </c>
      <c r="I26" s="128" t="s">
        <v>381</v>
      </c>
      <c r="J26" s="126"/>
      <c r="K26" s="129"/>
      <c r="L26" s="130"/>
    </row>
    <row r="27" spans="1:12" ht="25.5" customHeight="1" x14ac:dyDescent="0.15">
      <c r="A27" s="44">
        <v>14</v>
      </c>
      <c r="B27" s="45" t="s">
        <v>95</v>
      </c>
      <c r="C27" s="24" t="s">
        <v>48</v>
      </c>
      <c r="D27" s="47"/>
      <c r="E27" s="24" t="s">
        <v>96</v>
      </c>
      <c r="F27" s="45" t="s">
        <v>382</v>
      </c>
      <c r="G27" s="24" t="s">
        <v>97</v>
      </c>
      <c r="H27" s="24" t="s">
        <v>98</v>
      </c>
      <c r="I27" s="128" t="s">
        <v>383</v>
      </c>
      <c r="J27" s="129"/>
      <c r="K27" s="129"/>
      <c r="L27" s="130"/>
    </row>
    <row r="28" spans="1:12" ht="25.5" customHeight="1" x14ac:dyDescent="0.15">
      <c r="A28" s="44">
        <v>15</v>
      </c>
      <c r="B28" s="45" t="s">
        <v>99</v>
      </c>
      <c r="C28" s="24" t="s">
        <v>48</v>
      </c>
      <c r="D28" s="24" t="s">
        <v>48</v>
      </c>
      <c r="E28" s="24" t="s">
        <v>96</v>
      </c>
      <c r="F28" s="45" t="s">
        <v>382</v>
      </c>
      <c r="G28" s="24" t="s">
        <v>100</v>
      </c>
      <c r="H28" s="24" t="s">
        <v>98</v>
      </c>
      <c r="I28" s="128" t="s">
        <v>384</v>
      </c>
      <c r="J28" s="126" t="s">
        <v>385</v>
      </c>
      <c r="K28" s="129"/>
      <c r="L28" s="127"/>
    </row>
    <row r="29" spans="1:12" ht="25.5" customHeight="1" x14ac:dyDescent="0.15">
      <c r="A29" s="44">
        <v>16</v>
      </c>
      <c r="B29" s="45" t="s">
        <v>101</v>
      </c>
      <c r="C29" s="24" t="s">
        <v>48</v>
      </c>
      <c r="D29" s="24" t="s">
        <v>48</v>
      </c>
      <c r="E29" s="24" t="s">
        <v>102</v>
      </c>
      <c r="F29" s="45" t="s">
        <v>386</v>
      </c>
      <c r="G29" s="24" t="s">
        <v>103</v>
      </c>
      <c r="H29" s="24" t="s">
        <v>104</v>
      </c>
      <c r="I29" s="131" t="s">
        <v>387</v>
      </c>
      <c r="J29" s="126"/>
      <c r="K29" s="133"/>
      <c r="L29" s="130"/>
    </row>
    <row r="30" spans="1:12" ht="25.5" customHeight="1" x14ac:dyDescent="0.15">
      <c r="A30" s="44">
        <v>17</v>
      </c>
      <c r="B30" s="45" t="s">
        <v>388</v>
      </c>
      <c r="C30" s="24" t="s">
        <v>48</v>
      </c>
      <c r="D30" s="24" t="s">
        <v>48</v>
      </c>
      <c r="E30" s="24" t="s">
        <v>105</v>
      </c>
      <c r="F30" s="45" t="s">
        <v>335</v>
      </c>
      <c r="G30" s="24" t="s">
        <v>106</v>
      </c>
      <c r="H30" s="24" t="s">
        <v>107</v>
      </c>
      <c r="I30" s="134" t="s">
        <v>389</v>
      </c>
      <c r="J30" s="135" t="s">
        <v>390</v>
      </c>
      <c r="K30" s="126" t="s">
        <v>391</v>
      </c>
      <c r="L30" s="130" t="s">
        <v>392</v>
      </c>
    </row>
    <row r="31" spans="1:12" ht="25.5" customHeight="1" x14ac:dyDescent="0.15">
      <c r="A31" s="44">
        <v>18</v>
      </c>
      <c r="B31" s="45" t="s">
        <v>393</v>
      </c>
      <c r="C31" s="24" t="s">
        <v>48</v>
      </c>
      <c r="D31" s="24" t="s">
        <v>48</v>
      </c>
      <c r="E31" s="24" t="s">
        <v>108</v>
      </c>
      <c r="F31" s="45" t="s">
        <v>394</v>
      </c>
      <c r="G31" s="24" t="s">
        <v>109</v>
      </c>
      <c r="H31" s="24" t="s">
        <v>110</v>
      </c>
      <c r="I31" s="126" t="s">
        <v>395</v>
      </c>
      <c r="J31" s="126" t="s">
        <v>396</v>
      </c>
      <c r="K31" s="126"/>
      <c r="L31" s="130"/>
    </row>
    <row r="32" spans="1:12" ht="25.5" customHeight="1" x14ac:dyDescent="0.15">
      <c r="A32" s="44">
        <v>19</v>
      </c>
      <c r="B32" s="45" t="s">
        <v>111</v>
      </c>
      <c r="C32" s="24"/>
      <c r="D32" s="24"/>
      <c r="E32" s="24" t="s">
        <v>112</v>
      </c>
      <c r="F32" s="45" t="s">
        <v>397</v>
      </c>
      <c r="G32" s="24" t="s">
        <v>113</v>
      </c>
      <c r="H32" s="24" t="s">
        <v>114</v>
      </c>
      <c r="I32" s="131"/>
      <c r="J32" s="126"/>
      <c r="K32" s="126"/>
      <c r="L32" s="130"/>
    </row>
    <row r="33" spans="1:12" ht="25.5" customHeight="1" x14ac:dyDescent="0.15">
      <c r="A33" s="44">
        <v>20</v>
      </c>
      <c r="B33" s="45" t="s">
        <v>115</v>
      </c>
      <c r="C33" s="24" t="s">
        <v>48</v>
      </c>
      <c r="D33" s="24" t="s">
        <v>48</v>
      </c>
      <c r="E33" s="24" t="s">
        <v>116</v>
      </c>
      <c r="F33" s="45" t="s">
        <v>398</v>
      </c>
      <c r="G33" s="24" t="s">
        <v>117</v>
      </c>
      <c r="H33" s="24" t="s">
        <v>118</v>
      </c>
      <c r="I33" s="128" t="s">
        <v>399</v>
      </c>
      <c r="J33" s="129"/>
      <c r="K33" s="129"/>
      <c r="L33" s="130"/>
    </row>
    <row r="34" spans="1:12" ht="25.5" customHeight="1" x14ac:dyDescent="0.15">
      <c r="A34" s="44">
        <v>21</v>
      </c>
      <c r="B34" s="45" t="s">
        <v>119</v>
      </c>
      <c r="C34" s="24" t="s">
        <v>48</v>
      </c>
      <c r="D34" s="24" t="s">
        <v>48</v>
      </c>
      <c r="E34" s="24" t="s">
        <v>120</v>
      </c>
      <c r="F34" s="45" t="s">
        <v>400</v>
      </c>
      <c r="G34" s="24" t="s">
        <v>121</v>
      </c>
      <c r="H34" s="24" t="s">
        <v>122</v>
      </c>
      <c r="I34" s="129" t="s">
        <v>401</v>
      </c>
      <c r="J34" s="126" t="s">
        <v>402</v>
      </c>
      <c r="K34" s="126"/>
      <c r="L34" s="130"/>
    </row>
    <row r="35" spans="1:12" ht="25.5" customHeight="1" x14ac:dyDescent="0.15">
      <c r="A35" s="44">
        <v>22</v>
      </c>
      <c r="B35" s="45" t="s">
        <v>403</v>
      </c>
      <c r="C35" s="48"/>
      <c r="D35" s="24" t="s">
        <v>48</v>
      </c>
      <c r="E35" s="24" t="s">
        <v>123</v>
      </c>
      <c r="F35" s="45" t="s">
        <v>404</v>
      </c>
      <c r="G35" s="24" t="s">
        <v>124</v>
      </c>
      <c r="H35" s="24" t="s">
        <v>125</v>
      </c>
      <c r="I35" s="131" t="s">
        <v>405</v>
      </c>
      <c r="J35" s="129" t="s">
        <v>406</v>
      </c>
      <c r="K35" s="129"/>
      <c r="L35" s="130"/>
    </row>
    <row r="36" spans="1:12" ht="25.5" customHeight="1" x14ac:dyDescent="0.15">
      <c r="A36" s="44">
        <v>23</v>
      </c>
      <c r="B36" s="45" t="s">
        <v>407</v>
      </c>
      <c r="C36" s="24"/>
      <c r="D36" s="24" t="s">
        <v>408</v>
      </c>
      <c r="E36" s="24" t="s">
        <v>409</v>
      </c>
      <c r="F36" s="45" t="s">
        <v>410</v>
      </c>
      <c r="G36" s="24" t="s">
        <v>411</v>
      </c>
      <c r="H36" s="24" t="s">
        <v>412</v>
      </c>
      <c r="I36" s="126" t="s">
        <v>413</v>
      </c>
      <c r="J36" s="126"/>
      <c r="K36" s="126"/>
      <c r="L36" s="130"/>
    </row>
    <row r="37" spans="1:12" ht="25.5" customHeight="1" x14ac:dyDescent="0.15">
      <c r="A37" s="44">
        <v>24</v>
      </c>
      <c r="B37" s="45" t="s">
        <v>126</v>
      </c>
      <c r="C37" s="24" t="s">
        <v>48</v>
      </c>
      <c r="D37" s="24" t="s">
        <v>48</v>
      </c>
      <c r="E37" s="24" t="s">
        <v>127</v>
      </c>
      <c r="F37" s="45" t="s">
        <v>414</v>
      </c>
      <c r="G37" s="24" t="s">
        <v>128</v>
      </c>
      <c r="H37" s="24" t="s">
        <v>129</v>
      </c>
      <c r="I37" s="136" t="s">
        <v>130</v>
      </c>
      <c r="J37" s="126" t="s">
        <v>415</v>
      </c>
      <c r="K37" s="129"/>
      <c r="L37" s="130"/>
    </row>
    <row r="38" spans="1:12" ht="25.5" customHeight="1" x14ac:dyDescent="0.15">
      <c r="A38" s="44">
        <v>25</v>
      </c>
      <c r="B38" s="45" t="s">
        <v>416</v>
      </c>
      <c r="C38" s="24"/>
      <c r="D38" s="24"/>
      <c r="E38" s="137" t="s">
        <v>299</v>
      </c>
      <c r="F38" s="138" t="s">
        <v>417</v>
      </c>
      <c r="G38" s="137" t="s">
        <v>300</v>
      </c>
      <c r="H38" s="137" t="s">
        <v>301</v>
      </c>
      <c r="I38" s="136"/>
      <c r="J38" s="126"/>
      <c r="K38" s="129"/>
      <c r="L38" s="130"/>
    </row>
    <row r="39" spans="1:12" ht="25.5" customHeight="1" x14ac:dyDescent="0.15">
      <c r="A39" s="44">
        <v>26</v>
      </c>
      <c r="B39" s="103" t="s">
        <v>418</v>
      </c>
      <c r="C39" s="24" t="s">
        <v>48</v>
      </c>
      <c r="D39" s="24"/>
      <c r="E39" s="24" t="s">
        <v>131</v>
      </c>
      <c r="F39" s="45" t="s">
        <v>132</v>
      </c>
      <c r="G39" s="24" t="s">
        <v>133</v>
      </c>
      <c r="H39" s="24" t="s">
        <v>134</v>
      </c>
      <c r="I39" s="126" t="s">
        <v>135</v>
      </c>
      <c r="J39" s="126" t="s">
        <v>419</v>
      </c>
      <c r="K39" s="129"/>
      <c r="L39" s="130"/>
    </row>
    <row r="40" spans="1:12" ht="25.5" customHeight="1" x14ac:dyDescent="0.15">
      <c r="A40" s="44">
        <v>27</v>
      </c>
      <c r="B40" s="45" t="s">
        <v>136</v>
      </c>
      <c r="C40" s="24" t="s">
        <v>48</v>
      </c>
      <c r="D40" s="24" t="s">
        <v>48</v>
      </c>
      <c r="E40" s="24" t="s">
        <v>137</v>
      </c>
      <c r="F40" s="45" t="s">
        <v>138</v>
      </c>
      <c r="G40" s="24" t="s">
        <v>139</v>
      </c>
      <c r="H40" s="24" t="s">
        <v>140</v>
      </c>
      <c r="I40" s="128" t="s">
        <v>141</v>
      </c>
      <c r="J40" s="129" t="s">
        <v>420</v>
      </c>
      <c r="K40" s="129" t="s">
        <v>421</v>
      </c>
      <c r="L40" s="130"/>
    </row>
    <row r="41" spans="1:12" ht="25.5" customHeight="1" x14ac:dyDescent="0.15">
      <c r="A41" s="44">
        <v>28</v>
      </c>
      <c r="B41" s="45" t="s">
        <v>142</v>
      </c>
      <c r="C41" s="24" t="s">
        <v>48</v>
      </c>
      <c r="D41" s="24" t="s">
        <v>48</v>
      </c>
      <c r="E41" s="24" t="s">
        <v>143</v>
      </c>
      <c r="F41" s="45" t="s">
        <v>422</v>
      </c>
      <c r="G41" s="24" t="s">
        <v>144</v>
      </c>
      <c r="H41" s="24" t="s">
        <v>145</v>
      </c>
      <c r="I41" s="131" t="s">
        <v>423</v>
      </c>
      <c r="J41" s="129" t="s">
        <v>424</v>
      </c>
      <c r="K41" s="129"/>
      <c r="L41" s="130"/>
    </row>
    <row r="42" spans="1:12" ht="25.5" customHeight="1" x14ac:dyDescent="0.15">
      <c r="A42" s="44">
        <v>29</v>
      </c>
      <c r="B42" s="45" t="s">
        <v>146</v>
      </c>
      <c r="C42" s="24" t="s">
        <v>48</v>
      </c>
      <c r="D42" s="24"/>
      <c r="E42" s="24" t="s">
        <v>147</v>
      </c>
      <c r="F42" s="45" t="s">
        <v>425</v>
      </c>
      <c r="G42" s="24" t="s">
        <v>148</v>
      </c>
      <c r="H42" s="24" t="s">
        <v>149</v>
      </c>
      <c r="I42" s="128" t="s">
        <v>150</v>
      </c>
      <c r="J42" s="129" t="s">
        <v>426</v>
      </c>
      <c r="K42" s="129"/>
      <c r="L42" s="130"/>
    </row>
    <row r="43" spans="1:12" ht="25.5" customHeight="1" x14ac:dyDescent="0.15">
      <c r="A43" s="44">
        <v>30</v>
      </c>
      <c r="B43" s="45" t="s">
        <v>151</v>
      </c>
      <c r="C43" s="48"/>
      <c r="D43" s="24"/>
      <c r="E43" s="24" t="s">
        <v>152</v>
      </c>
      <c r="F43" s="45" t="s">
        <v>153</v>
      </c>
      <c r="G43" s="24" t="s">
        <v>154</v>
      </c>
      <c r="H43" s="24" t="s">
        <v>155</v>
      </c>
      <c r="I43" s="128"/>
      <c r="J43" s="129"/>
      <c r="K43" s="129"/>
      <c r="L43" s="130"/>
    </row>
    <row r="44" spans="1:12" ht="25.5" customHeight="1" x14ac:dyDescent="0.15">
      <c r="A44" s="44">
        <v>31</v>
      </c>
      <c r="B44" s="45" t="s">
        <v>427</v>
      </c>
      <c r="C44" s="24" t="s">
        <v>48</v>
      </c>
      <c r="D44" s="24" t="s">
        <v>48</v>
      </c>
      <c r="E44" s="24" t="s">
        <v>428</v>
      </c>
      <c r="F44" s="45" t="s">
        <v>321</v>
      </c>
      <c r="G44" s="24" t="s">
        <v>429</v>
      </c>
      <c r="H44" s="24" t="s">
        <v>430</v>
      </c>
      <c r="I44" s="131" t="s">
        <v>319</v>
      </c>
      <c r="J44" s="129" t="s">
        <v>431</v>
      </c>
      <c r="K44" s="129" t="s">
        <v>432</v>
      </c>
      <c r="L44" s="127" t="s">
        <v>433</v>
      </c>
    </row>
    <row r="45" spans="1:12" ht="25.5" customHeight="1" x14ac:dyDescent="0.15">
      <c r="A45" s="44">
        <v>32</v>
      </c>
      <c r="B45" s="45" t="s">
        <v>156</v>
      </c>
      <c r="C45" s="24" t="s">
        <v>48</v>
      </c>
      <c r="D45" s="24"/>
      <c r="E45" s="24" t="s">
        <v>157</v>
      </c>
      <c r="F45" s="45" t="s">
        <v>158</v>
      </c>
      <c r="G45" s="24" t="s">
        <v>159</v>
      </c>
      <c r="H45" s="24" t="s">
        <v>160</v>
      </c>
      <c r="I45" s="128" t="s">
        <v>434</v>
      </c>
      <c r="J45" s="126" t="s">
        <v>435</v>
      </c>
      <c r="K45" s="126"/>
      <c r="L45" s="127"/>
    </row>
    <row r="46" spans="1:12" ht="25.5" customHeight="1" x14ac:dyDescent="0.15">
      <c r="A46" s="44">
        <v>33</v>
      </c>
      <c r="B46" s="45" t="s">
        <v>161</v>
      </c>
      <c r="C46" s="24" t="s">
        <v>48</v>
      </c>
      <c r="D46" s="24" t="s">
        <v>48</v>
      </c>
      <c r="E46" s="24" t="s">
        <v>162</v>
      </c>
      <c r="F46" s="45" t="s">
        <v>163</v>
      </c>
      <c r="G46" s="24" t="s">
        <v>164</v>
      </c>
      <c r="H46" s="24" t="s">
        <v>165</v>
      </c>
      <c r="I46" s="128" t="s">
        <v>436</v>
      </c>
      <c r="J46" s="126" t="s">
        <v>437</v>
      </c>
      <c r="K46" s="126" t="s">
        <v>438</v>
      </c>
    </row>
    <row r="47" spans="1:12" ht="25.5" customHeight="1" x14ac:dyDescent="0.15">
      <c r="A47" s="44">
        <v>34</v>
      </c>
      <c r="B47" s="45" t="s">
        <v>166</v>
      </c>
      <c r="C47" s="24" t="s">
        <v>48</v>
      </c>
      <c r="D47" s="24" t="s">
        <v>48</v>
      </c>
      <c r="E47" s="24" t="s">
        <v>167</v>
      </c>
      <c r="F47" s="45" t="s">
        <v>168</v>
      </c>
      <c r="G47" s="24" t="s">
        <v>169</v>
      </c>
      <c r="H47" s="24" t="s">
        <v>170</v>
      </c>
      <c r="I47" s="131" t="s">
        <v>439</v>
      </c>
      <c r="J47" s="126"/>
      <c r="K47" s="126"/>
      <c r="L47" s="130"/>
    </row>
    <row r="48" spans="1:12" ht="25.5" customHeight="1" x14ac:dyDescent="0.15">
      <c r="A48" s="44">
        <v>35</v>
      </c>
      <c r="B48" s="45" t="s">
        <v>171</v>
      </c>
      <c r="C48" s="24" t="s">
        <v>48</v>
      </c>
      <c r="D48" s="24"/>
      <c r="E48" s="24" t="s">
        <v>172</v>
      </c>
      <c r="F48" s="45" t="s">
        <v>173</v>
      </c>
      <c r="G48" s="24" t="s">
        <v>174</v>
      </c>
      <c r="H48" s="24" t="s">
        <v>175</v>
      </c>
      <c r="I48" s="128" t="s">
        <v>440</v>
      </c>
      <c r="J48" s="129" t="s">
        <v>441</v>
      </c>
      <c r="K48" s="129"/>
      <c r="L48" s="130"/>
    </row>
    <row r="49" spans="1:12" ht="25.5" customHeight="1" x14ac:dyDescent="0.15">
      <c r="A49" s="44">
        <v>36</v>
      </c>
      <c r="B49" s="45" t="s">
        <v>176</v>
      </c>
      <c r="C49" s="24" t="s">
        <v>48</v>
      </c>
      <c r="D49" s="24" t="s">
        <v>48</v>
      </c>
      <c r="E49" s="24" t="s">
        <v>177</v>
      </c>
      <c r="F49" s="45" t="s">
        <v>178</v>
      </c>
      <c r="G49" s="24" t="s">
        <v>179</v>
      </c>
      <c r="H49" s="24" t="s">
        <v>180</v>
      </c>
      <c r="I49" s="126" t="s">
        <v>442</v>
      </c>
      <c r="J49" s="126" t="s">
        <v>443</v>
      </c>
      <c r="K49" s="129"/>
      <c r="L49" s="130"/>
    </row>
    <row r="50" spans="1:12" ht="25.5" customHeight="1" x14ac:dyDescent="0.15">
      <c r="A50" s="44">
        <v>37</v>
      </c>
      <c r="B50" s="45" t="s">
        <v>181</v>
      </c>
      <c r="C50" s="24" t="s">
        <v>48</v>
      </c>
      <c r="D50" s="24"/>
      <c r="E50" s="24" t="s">
        <v>182</v>
      </c>
      <c r="F50" s="45" t="s">
        <v>183</v>
      </c>
      <c r="G50" s="24" t="s">
        <v>184</v>
      </c>
      <c r="H50" s="24" t="s">
        <v>185</v>
      </c>
      <c r="I50" s="128" t="s">
        <v>444</v>
      </c>
      <c r="J50" s="126" t="s">
        <v>445</v>
      </c>
      <c r="K50" s="126" t="s">
        <v>446</v>
      </c>
      <c r="L50" s="127"/>
    </row>
    <row r="51" spans="1:12" ht="25.5" customHeight="1" x14ac:dyDescent="0.15">
      <c r="A51" s="44">
        <v>38</v>
      </c>
      <c r="B51" s="45" t="s">
        <v>186</v>
      </c>
      <c r="C51" s="24" t="s">
        <v>48</v>
      </c>
      <c r="D51" s="24" t="s">
        <v>48</v>
      </c>
      <c r="E51" s="24" t="s">
        <v>187</v>
      </c>
      <c r="F51" s="45" t="s">
        <v>188</v>
      </c>
      <c r="G51" s="24" t="s">
        <v>189</v>
      </c>
      <c r="H51" s="24" t="s">
        <v>190</v>
      </c>
      <c r="I51" s="129" t="s">
        <v>447</v>
      </c>
      <c r="J51" s="126" t="s">
        <v>448</v>
      </c>
      <c r="K51" s="129"/>
      <c r="L51" s="130"/>
    </row>
    <row r="52" spans="1:12" ht="25.5" customHeight="1" x14ac:dyDescent="0.15">
      <c r="A52" s="44">
        <v>39</v>
      </c>
      <c r="B52" s="45" t="s">
        <v>191</v>
      </c>
      <c r="C52" s="24" t="s">
        <v>48</v>
      </c>
      <c r="D52" s="24" t="s">
        <v>48</v>
      </c>
      <c r="E52" s="24" t="s">
        <v>192</v>
      </c>
      <c r="F52" s="45" t="s">
        <v>338</v>
      </c>
      <c r="G52" s="24" t="s">
        <v>193</v>
      </c>
      <c r="H52" s="24" t="s">
        <v>194</v>
      </c>
      <c r="I52" s="128" t="s">
        <v>449</v>
      </c>
      <c r="J52" s="126" t="s">
        <v>450</v>
      </c>
      <c r="K52" s="126" t="s">
        <v>451</v>
      </c>
      <c r="L52" s="127"/>
    </row>
    <row r="53" spans="1:12" ht="25.5" customHeight="1" x14ac:dyDescent="0.15">
      <c r="A53" s="44">
        <v>40</v>
      </c>
      <c r="B53" s="45" t="s">
        <v>195</v>
      </c>
      <c r="C53" s="24"/>
      <c r="D53" s="24"/>
      <c r="E53" s="24" t="s">
        <v>196</v>
      </c>
      <c r="F53" s="45" t="s">
        <v>197</v>
      </c>
      <c r="G53" s="24" t="s">
        <v>198</v>
      </c>
      <c r="H53" s="24" t="s">
        <v>199</v>
      </c>
      <c r="I53" s="129"/>
      <c r="J53" s="126"/>
      <c r="K53" s="126"/>
      <c r="L53" s="130"/>
    </row>
    <row r="54" spans="1:12" ht="25.5" customHeight="1" x14ac:dyDescent="0.15">
      <c r="A54" s="44">
        <v>41</v>
      </c>
      <c r="B54" s="45" t="s">
        <v>200</v>
      </c>
      <c r="C54" s="24"/>
      <c r="D54" s="24"/>
      <c r="E54" s="24" t="s">
        <v>201</v>
      </c>
      <c r="F54" s="45" t="s">
        <v>202</v>
      </c>
      <c r="G54" s="24" t="s">
        <v>203</v>
      </c>
      <c r="H54" s="24" t="s">
        <v>204</v>
      </c>
      <c r="I54" s="131"/>
      <c r="J54" s="126"/>
      <c r="K54" s="129"/>
      <c r="L54" s="130"/>
    </row>
    <row r="55" spans="1:12" ht="25.5" customHeight="1" x14ac:dyDescent="0.15">
      <c r="A55" s="44">
        <v>42</v>
      </c>
      <c r="B55" s="45" t="s">
        <v>205</v>
      </c>
      <c r="C55" s="24" t="s">
        <v>48</v>
      </c>
      <c r="D55" s="24" t="s">
        <v>48</v>
      </c>
      <c r="E55" s="24" t="s">
        <v>36</v>
      </c>
      <c r="F55" s="45" t="s">
        <v>38</v>
      </c>
      <c r="G55" s="24" t="s">
        <v>37</v>
      </c>
      <c r="H55" s="24" t="s">
        <v>206</v>
      </c>
      <c r="I55" s="128" t="s">
        <v>452</v>
      </c>
      <c r="J55" s="126" t="s">
        <v>453</v>
      </c>
      <c r="K55" s="126"/>
      <c r="L55" s="127"/>
    </row>
    <row r="56" spans="1:12" ht="25.5" customHeight="1" x14ac:dyDescent="0.15">
      <c r="A56" s="44">
        <v>43</v>
      </c>
      <c r="B56" s="45" t="s">
        <v>207</v>
      </c>
      <c r="C56" s="24" t="s">
        <v>48</v>
      </c>
      <c r="D56" s="24"/>
      <c r="E56" s="24" t="s">
        <v>208</v>
      </c>
      <c r="F56" s="45" t="s">
        <v>209</v>
      </c>
      <c r="G56" s="24" t="s">
        <v>210</v>
      </c>
      <c r="H56" s="24" t="s">
        <v>211</v>
      </c>
      <c r="I56" s="128" t="s">
        <v>454</v>
      </c>
      <c r="J56" s="129" t="s">
        <v>455</v>
      </c>
      <c r="K56" s="129"/>
      <c r="L56" s="130"/>
    </row>
    <row r="57" spans="1:12" ht="25.5" customHeight="1" x14ac:dyDescent="0.15">
      <c r="A57" s="44">
        <v>44</v>
      </c>
      <c r="B57" s="45" t="s">
        <v>212</v>
      </c>
      <c r="C57" s="24" t="s">
        <v>48</v>
      </c>
      <c r="D57" s="24"/>
      <c r="E57" s="24" t="s">
        <v>213</v>
      </c>
      <c r="F57" s="45" t="s">
        <v>214</v>
      </c>
      <c r="G57" s="24" t="s">
        <v>215</v>
      </c>
      <c r="H57" s="24" t="s">
        <v>216</v>
      </c>
      <c r="I57" s="129" t="s">
        <v>456</v>
      </c>
      <c r="J57" s="129" t="s">
        <v>457</v>
      </c>
      <c r="K57" s="129"/>
      <c r="L57" s="130"/>
    </row>
    <row r="58" spans="1:12" ht="25.5" customHeight="1" x14ac:dyDescent="0.15">
      <c r="A58" s="44">
        <v>45</v>
      </c>
      <c r="B58" s="45" t="s">
        <v>217</v>
      </c>
      <c r="C58" s="24" t="s">
        <v>48</v>
      </c>
      <c r="D58" s="24" t="s">
        <v>48</v>
      </c>
      <c r="E58" s="24" t="s">
        <v>218</v>
      </c>
      <c r="F58" s="45" t="s">
        <v>219</v>
      </c>
      <c r="G58" s="24" t="s">
        <v>220</v>
      </c>
      <c r="H58" s="24" t="s">
        <v>221</v>
      </c>
      <c r="I58" s="128" t="s">
        <v>458</v>
      </c>
      <c r="J58" s="129" t="s">
        <v>459</v>
      </c>
      <c r="K58" s="126"/>
      <c r="L58" s="130"/>
    </row>
    <row r="59" spans="1:12" ht="25.5" customHeight="1" x14ac:dyDescent="0.15">
      <c r="A59" s="44">
        <v>46</v>
      </c>
      <c r="B59" s="45" t="s">
        <v>222</v>
      </c>
      <c r="C59" s="24" t="s">
        <v>48</v>
      </c>
      <c r="D59" s="24" t="s">
        <v>48</v>
      </c>
      <c r="E59" s="24" t="s">
        <v>39</v>
      </c>
      <c r="F59" s="45" t="s">
        <v>41</v>
      </c>
      <c r="G59" s="24" t="s">
        <v>40</v>
      </c>
      <c r="H59" s="24" t="s">
        <v>223</v>
      </c>
      <c r="I59" s="126" t="s">
        <v>460</v>
      </c>
      <c r="J59" s="129" t="s">
        <v>461</v>
      </c>
      <c r="K59" s="129" t="s">
        <v>462</v>
      </c>
      <c r="L59" s="127"/>
    </row>
    <row r="60" spans="1:12" ht="25.5" customHeight="1" x14ac:dyDescent="0.15">
      <c r="A60" s="44">
        <v>47</v>
      </c>
      <c r="B60" s="45" t="s">
        <v>224</v>
      </c>
      <c r="C60" s="48"/>
      <c r="D60" s="24" t="s">
        <v>48</v>
      </c>
      <c r="E60" s="24" t="s">
        <v>463</v>
      </c>
      <c r="F60" s="45" t="s">
        <v>464</v>
      </c>
      <c r="G60" s="24" t="s">
        <v>225</v>
      </c>
      <c r="H60" s="24" t="s">
        <v>226</v>
      </c>
      <c r="I60" s="128" t="s">
        <v>465</v>
      </c>
      <c r="J60" s="126"/>
      <c r="K60" s="129"/>
      <c r="L60" s="130"/>
    </row>
    <row r="61" spans="1:12" ht="25.5" customHeight="1" x14ac:dyDescent="0.15">
      <c r="A61" s="44">
        <v>48</v>
      </c>
      <c r="B61" s="45" t="s">
        <v>227</v>
      </c>
      <c r="C61" s="24" t="s">
        <v>48</v>
      </c>
      <c r="D61" s="24" t="s">
        <v>48</v>
      </c>
      <c r="E61" s="24" t="s">
        <v>228</v>
      </c>
      <c r="F61" s="49" t="s">
        <v>229</v>
      </c>
      <c r="G61" s="24" t="s">
        <v>230</v>
      </c>
      <c r="H61" s="24" t="s">
        <v>231</v>
      </c>
      <c r="I61" s="128" t="s">
        <v>466</v>
      </c>
      <c r="J61" s="126" t="s">
        <v>467</v>
      </c>
      <c r="K61" s="129"/>
      <c r="L61" s="130"/>
    </row>
    <row r="62" spans="1:12" ht="25.5" customHeight="1" x14ac:dyDescent="0.15">
      <c r="A62" s="44">
        <v>49</v>
      </c>
      <c r="B62" s="45" t="s">
        <v>232</v>
      </c>
      <c r="C62" s="24" t="s">
        <v>48</v>
      </c>
      <c r="D62" s="24" t="s">
        <v>48</v>
      </c>
      <c r="E62" s="24" t="s">
        <v>233</v>
      </c>
      <c r="F62" s="49" t="s">
        <v>468</v>
      </c>
      <c r="G62" s="24" t="s">
        <v>234</v>
      </c>
      <c r="H62" s="24" t="s">
        <v>235</v>
      </c>
      <c r="I62" s="139" t="s">
        <v>469</v>
      </c>
      <c r="J62" s="126" t="s">
        <v>470</v>
      </c>
      <c r="K62" s="126"/>
      <c r="L62" s="130"/>
    </row>
    <row r="63" spans="1:12" ht="25.5" customHeight="1" x14ac:dyDescent="0.15">
      <c r="A63" s="44">
        <v>50</v>
      </c>
      <c r="B63" s="50" t="s">
        <v>236</v>
      </c>
      <c r="C63" s="51" t="s">
        <v>48</v>
      </c>
      <c r="D63" s="24" t="s">
        <v>48</v>
      </c>
      <c r="E63" s="51" t="s">
        <v>237</v>
      </c>
      <c r="F63" s="52" t="s">
        <v>471</v>
      </c>
      <c r="G63" s="51" t="s">
        <v>238</v>
      </c>
      <c r="H63" s="51" t="s">
        <v>239</v>
      </c>
      <c r="I63" s="128" t="s">
        <v>472</v>
      </c>
      <c r="J63" s="126" t="s">
        <v>473</v>
      </c>
      <c r="K63" s="126"/>
      <c r="L63" s="140"/>
    </row>
    <row r="64" spans="1:12" ht="25.5" customHeight="1" x14ac:dyDescent="0.15">
      <c r="A64" s="44">
        <v>51</v>
      </c>
      <c r="B64" s="104" t="s">
        <v>474</v>
      </c>
      <c r="C64" s="51" t="s">
        <v>48</v>
      </c>
      <c r="D64" s="51" t="s">
        <v>475</v>
      </c>
      <c r="E64" s="51" t="s">
        <v>240</v>
      </c>
      <c r="F64" s="53" t="s">
        <v>476</v>
      </c>
      <c r="G64" s="51" t="s">
        <v>241</v>
      </c>
      <c r="H64" s="51" t="s">
        <v>242</v>
      </c>
      <c r="I64" s="141" t="s">
        <v>477</v>
      </c>
      <c r="J64" s="129" t="s">
        <v>478</v>
      </c>
      <c r="K64" s="139"/>
      <c r="L64" s="140"/>
    </row>
    <row r="65" spans="1:12" ht="25.5" customHeight="1" x14ac:dyDescent="0.15">
      <c r="A65" s="44">
        <v>52</v>
      </c>
      <c r="B65" s="50" t="s">
        <v>479</v>
      </c>
      <c r="C65" s="51" t="s">
        <v>48</v>
      </c>
      <c r="D65" s="51" t="s">
        <v>475</v>
      </c>
      <c r="E65" s="51" t="s">
        <v>243</v>
      </c>
      <c r="F65" s="53" t="s">
        <v>480</v>
      </c>
      <c r="G65" s="51" t="s">
        <v>244</v>
      </c>
      <c r="H65" s="51" t="s">
        <v>245</v>
      </c>
      <c r="I65" s="142" t="s">
        <v>481</v>
      </c>
      <c r="J65" s="139" t="s">
        <v>482</v>
      </c>
      <c r="K65" s="126"/>
      <c r="L65" s="140"/>
    </row>
    <row r="66" spans="1:12" ht="25.5" customHeight="1" thickBot="1" x14ac:dyDescent="0.2">
      <c r="A66" s="54">
        <v>53</v>
      </c>
      <c r="B66" s="50" t="s">
        <v>483</v>
      </c>
      <c r="C66" s="55" t="s">
        <v>48</v>
      </c>
      <c r="D66" s="55" t="s">
        <v>475</v>
      </c>
      <c r="E66" s="55" t="s">
        <v>246</v>
      </c>
      <c r="F66" s="56" t="s">
        <v>247</v>
      </c>
      <c r="G66" s="55" t="s">
        <v>248</v>
      </c>
      <c r="H66" s="55" t="s">
        <v>249</v>
      </c>
      <c r="I66" s="143" t="s">
        <v>484</v>
      </c>
      <c r="J66" s="144" t="s">
        <v>485</v>
      </c>
      <c r="K66" s="144" t="s">
        <v>486</v>
      </c>
      <c r="L66" s="145"/>
    </row>
    <row r="67" spans="1:12" ht="25.5" customHeight="1" thickBot="1" x14ac:dyDescent="0.2">
      <c r="A67" s="57"/>
      <c r="B67" s="58" t="s">
        <v>250</v>
      </c>
      <c r="C67" s="59">
        <v>45</v>
      </c>
      <c r="D67" s="59">
        <v>40</v>
      </c>
      <c r="E67" s="59"/>
      <c r="F67" s="60"/>
      <c r="G67" s="59"/>
      <c r="H67" s="59"/>
      <c r="I67" s="61"/>
      <c r="J67" s="62"/>
      <c r="K67" s="62"/>
      <c r="L67" s="63"/>
    </row>
  </sheetData>
  <sheetProtection algorithmName="SHA-512" hashValue="OSJCL0wh42VJhJWk8z2vry57s+sPXHWaNzXMxsHkc95VZMdcTWfYVnyop+VSEnfa7r/OhhLwuCkdXghlQ2Dnqw==" saltValue="8TAMC4OlCinfNbFdirDFHw==" spinCount="100000" sheet="1" objects="1" scenarios="1"/>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参加名簿</vt:lpstr>
      <vt:lpstr>【18才以下男子】参加申込書</vt:lpstr>
      <vt:lpstr>【18才以下女子】参加申込書</vt:lpstr>
      <vt:lpstr>【16才以下男子】参加申込書</vt:lpstr>
      <vt:lpstr>【16才以下女子】参加申込書</vt:lpstr>
      <vt:lpstr>生徒一覧</vt:lpstr>
      <vt:lpstr>高体連加盟校一覧</vt:lpstr>
      <vt:lpstr>【18才以下女子】参加申込書!Print_Area</vt:lpstr>
      <vt:lpstr>【18才以下男子】参加申込書!Print_Area</vt:lpstr>
      <vt:lpstr>生徒一覧!Print_Area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井手上</dc:creator>
  <cp:lastModifiedBy>morimitsu</cp:lastModifiedBy>
  <cp:lastPrinted>2017-01-06T10:05:05Z</cp:lastPrinted>
  <dcterms:created xsi:type="dcterms:W3CDTF">2015-02-02T05:49:18Z</dcterms:created>
  <dcterms:modified xsi:type="dcterms:W3CDTF">2017-01-09T04:15:56Z</dcterms:modified>
</cp:coreProperties>
</file>