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30年度tennis\1専門委員 H30年度\H30-12冬季ダブルス選手権\2申し込み準備\"/>
    </mc:Choice>
  </mc:AlternateContent>
  <xr:revisionPtr revIDLastSave="0" documentId="13_ncr:1_{20EF5C07-A030-46E3-9BB8-9201E158ED61}" xr6:coauthVersionLast="37" xr6:coauthVersionMax="37" xr10:uidLastSave="{00000000-0000-0000-0000-000000000000}"/>
  <bookViews>
    <workbookView xWindow="10250" yWindow="-20" windowWidth="10290" windowHeight="8160" tabRatio="690" xr2:uid="{00000000-000D-0000-FFFF-FFFF00000000}"/>
  </bookViews>
  <sheets>
    <sheet name="参加名簿(入力はこちらでお願いします)" sheetId="1" r:id="rId1"/>
    <sheet name="男子参加申込書(印刷のみ可)" sheetId="6" r:id="rId2"/>
    <sheet name="女子参加申込書(印刷のみ可)" sheetId="3" r:id="rId3"/>
    <sheet name="生徒一覧(学校番号と申込責任者入力)" sheetId="4" r:id="rId4"/>
    <sheet name="高体連加盟校一覧" sheetId="5" r:id="rId5"/>
  </sheets>
  <definedNames>
    <definedName name="_xlnm.Print_Area" localSheetId="3">'生徒一覧(学校番号と申込責任者入力)'!$B$6:$N$46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4" l="1"/>
  <c r="F17" i="4"/>
  <c r="K17" i="4" s="1"/>
  <c r="F14" i="4"/>
  <c r="K14" i="4" s="1"/>
  <c r="J12" i="3"/>
  <c r="J13" i="3"/>
  <c r="J14" i="3"/>
  <c r="J15" i="3"/>
  <c r="I12" i="3"/>
  <c r="I13" i="3"/>
  <c r="I14" i="3"/>
  <c r="I15" i="3"/>
  <c r="G12" i="3"/>
  <c r="G13" i="3"/>
  <c r="G14" i="3"/>
  <c r="G15" i="3"/>
  <c r="D12" i="3"/>
  <c r="D13" i="3"/>
  <c r="D14" i="3"/>
  <c r="D15" i="3"/>
  <c r="C12" i="3"/>
  <c r="C13" i="3"/>
  <c r="C14" i="3"/>
  <c r="C15" i="3"/>
  <c r="B12" i="3"/>
  <c r="B13" i="3"/>
  <c r="B14" i="3"/>
  <c r="B15" i="3"/>
  <c r="J14" i="6"/>
  <c r="J15" i="6"/>
  <c r="I14" i="6"/>
  <c r="I15" i="6"/>
  <c r="G14" i="6"/>
  <c r="G15" i="6"/>
  <c r="D14" i="6"/>
  <c r="D15" i="6"/>
  <c r="C14" i="6"/>
  <c r="C15" i="6"/>
  <c r="B14" i="6"/>
  <c r="B15" i="6"/>
  <c r="H34" i="3" l="1"/>
  <c r="H35" i="6"/>
  <c r="F10" i="4"/>
  <c r="D10" i="4"/>
  <c r="G25" i="4"/>
  <c r="A4" i="3"/>
  <c r="G33" i="3" s="1"/>
  <c r="B7" i="6"/>
  <c r="A4" i="6"/>
  <c r="C6" i="6" s="1"/>
  <c r="C25" i="6"/>
  <c r="C26" i="6"/>
  <c r="C27" i="6"/>
  <c r="C24" i="6"/>
  <c r="B25" i="6"/>
  <c r="B26" i="6"/>
  <c r="B27" i="6"/>
  <c r="B24" i="6"/>
  <c r="J25" i="6"/>
  <c r="J26" i="6"/>
  <c r="J27" i="6"/>
  <c r="I25" i="6"/>
  <c r="I26" i="6"/>
  <c r="I27" i="6"/>
  <c r="G25" i="6"/>
  <c r="G26" i="6"/>
  <c r="G27" i="6"/>
  <c r="D25" i="6"/>
  <c r="D26" i="6"/>
  <c r="D27" i="6"/>
  <c r="D24" i="6"/>
  <c r="J24" i="6"/>
  <c r="I24" i="6"/>
  <c r="G24" i="6"/>
  <c r="J21" i="6"/>
  <c r="I21" i="6"/>
  <c r="G21" i="6"/>
  <c r="D21" i="6"/>
  <c r="C21" i="6"/>
  <c r="B21" i="6"/>
  <c r="J20" i="6"/>
  <c r="I20" i="6"/>
  <c r="G20" i="6"/>
  <c r="D20" i="6"/>
  <c r="C20" i="6"/>
  <c r="B20" i="6"/>
  <c r="J19" i="6"/>
  <c r="I19" i="6"/>
  <c r="G19" i="6"/>
  <c r="D19" i="6"/>
  <c r="C19" i="6"/>
  <c r="B19" i="6"/>
  <c r="J18" i="6"/>
  <c r="I18" i="6"/>
  <c r="G18" i="6"/>
  <c r="D18" i="6"/>
  <c r="C18" i="6"/>
  <c r="B18" i="6"/>
  <c r="J13" i="6"/>
  <c r="I13" i="6"/>
  <c r="G13" i="6"/>
  <c r="D13" i="6"/>
  <c r="C13" i="6"/>
  <c r="B13" i="6"/>
  <c r="J12" i="6"/>
  <c r="I12" i="6"/>
  <c r="G12" i="6"/>
  <c r="D12" i="6"/>
  <c r="C12" i="6"/>
  <c r="B12" i="6"/>
  <c r="J11" i="6"/>
  <c r="I11" i="6"/>
  <c r="G11" i="6"/>
  <c r="D11" i="6"/>
  <c r="C11" i="6"/>
  <c r="B11" i="6"/>
  <c r="B34" i="6"/>
  <c r="B33" i="3"/>
  <c r="B7" i="3"/>
  <c r="F19" i="4"/>
  <c r="K19" i="4" s="1"/>
  <c r="F18" i="4"/>
  <c r="K18" i="4" s="1"/>
  <c r="F16" i="4"/>
  <c r="K16" i="4" s="1"/>
  <c r="F15" i="4"/>
  <c r="K15" i="4" s="1"/>
  <c r="N2" i="1"/>
  <c r="D2" i="1"/>
  <c r="H6" i="6" l="1"/>
  <c r="F7" i="3"/>
  <c r="G34" i="6"/>
  <c r="C6" i="3"/>
  <c r="B6" i="6"/>
  <c r="D34" i="6" s="1"/>
  <c r="I7" i="3"/>
  <c r="I7" i="6"/>
  <c r="F7" i="6"/>
  <c r="F6" i="6"/>
  <c r="H6" i="3"/>
  <c r="F6" i="3"/>
  <c r="B6" i="3"/>
  <c r="D33" i="3" s="1"/>
  <c r="D68" i="5"/>
  <c r="C68" i="5"/>
  <c r="J25" i="3"/>
  <c r="J26" i="3"/>
  <c r="J27" i="3"/>
  <c r="I25" i="3"/>
  <c r="I26" i="3"/>
  <c r="I27" i="3"/>
  <c r="G25" i="3"/>
  <c r="G26" i="3"/>
  <c r="G27" i="3"/>
  <c r="D25" i="3"/>
  <c r="D26" i="3"/>
  <c r="D27" i="3"/>
  <c r="C25" i="3"/>
  <c r="C26" i="3"/>
  <c r="C27" i="3"/>
  <c r="B25" i="3"/>
  <c r="B26" i="3"/>
  <c r="B27" i="3"/>
  <c r="J24" i="3"/>
  <c r="I24" i="3"/>
  <c r="G24" i="3"/>
  <c r="D24" i="3"/>
  <c r="C24" i="3"/>
  <c r="B24" i="3"/>
  <c r="J19" i="3"/>
  <c r="J20" i="3"/>
  <c r="J21" i="3"/>
  <c r="I19" i="3"/>
  <c r="I20" i="3"/>
  <c r="I21" i="3"/>
  <c r="G19" i="3"/>
  <c r="G20" i="3"/>
  <c r="G21" i="3"/>
  <c r="D19" i="3"/>
  <c r="D20" i="3"/>
  <c r="D21" i="3"/>
  <c r="C19" i="3"/>
  <c r="C20" i="3"/>
  <c r="C21" i="3"/>
  <c r="B19" i="3"/>
  <c r="B20" i="3"/>
  <c r="B21" i="3"/>
  <c r="J18" i="3"/>
  <c r="I18" i="3"/>
  <c r="G18" i="3"/>
  <c r="D18" i="3"/>
  <c r="C18" i="3"/>
  <c r="B18" i="3"/>
  <c r="J11" i="3"/>
  <c r="I11" i="3"/>
  <c r="G11" i="3"/>
  <c r="D11" i="3"/>
  <c r="C11" i="3"/>
  <c r="B11" i="3"/>
  <c r="F20" i="4" l="1"/>
  <c r="K20" i="4"/>
</calcChain>
</file>

<file path=xl/sharedStrings.xml><?xml version="1.0" encoding="utf-8"?>
<sst xmlns="http://schemas.openxmlformats.org/spreadsheetml/2006/main" count="726" uniqueCount="486">
  <si>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</si>
  <si>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</si>
  <si>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</si>
  <si>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</si>
  <si>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</si>
  <si>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</si>
  <si>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</si>
  <si>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</si>
  <si>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</si>
  <si>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</si>
  <si>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</si>
  <si>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</si>
  <si>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</si>
  <si>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</si>
  <si>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</si>
  <si>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</si>
  <si>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</si>
  <si>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</si>
  <si>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</si>
  <si>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</si>
  <si>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</si>
  <si>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秋吉　博之</t>
    <rPh sb="0" eb="2">
      <t>アキヨシ</t>
    </rPh>
    <rPh sb="3" eb="4">
      <t>ハク</t>
    </rPh>
    <rPh sb="4" eb="5">
      <t>コレ</t>
    </rPh>
    <phoneticPr fontId="4"/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</si>
  <si>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</si>
  <si>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</si>
  <si>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</si>
  <si>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</si>
  <si>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</si>
  <si>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</si>
  <si>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</si>
  <si>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</si>
  <si>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</si>
  <si>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</si>
  <si>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</si>
  <si>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</si>
  <si>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</si>
  <si>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</si>
  <si>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</si>
  <si>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</si>
  <si>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稲津　英隆</t>
    <rPh sb="0" eb="2">
      <t>イナツ</t>
    </rPh>
    <rPh sb="3" eb="4">
      <t>エイ</t>
    </rPh>
    <rPh sb="4" eb="5">
      <t>タカ</t>
    </rPh>
    <phoneticPr fontId="4"/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</si>
  <si>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</si>
  <si>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</si>
  <si>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</si>
  <si>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</si>
  <si>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</si>
  <si>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</si>
  <si>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</si>
  <si>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</si>
  <si>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</si>
  <si>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</si>
  <si>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</si>
  <si>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</si>
  <si>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</si>
  <si>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</si>
  <si>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石川　　誠</t>
    <rPh sb="0" eb="2">
      <t>イシカワ</t>
    </rPh>
    <phoneticPr fontId="4"/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</si>
  <si>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</si>
  <si>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</si>
  <si>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</si>
  <si>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</si>
  <si>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</si>
  <si>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</si>
  <si>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</si>
  <si>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</si>
  <si>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</si>
  <si>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</si>
  <si>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</si>
  <si>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</si>
  <si>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</si>
  <si>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</si>
  <si>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</si>
  <si>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4"/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</si>
  <si>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</si>
  <si>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</si>
  <si>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</si>
  <si>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</si>
  <si>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</si>
  <si>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</si>
  <si>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</si>
  <si>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</si>
  <si>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</si>
  <si>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</si>
  <si>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</si>
  <si>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</si>
  <si>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</si>
  <si>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</si>
  <si>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</si>
  <si>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</si>
  <si>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</si>
  <si>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</si>
  <si>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</si>
  <si>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</si>
  <si>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</si>
  <si>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</si>
  <si>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</si>
  <si>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</si>
  <si>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</si>
  <si>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</si>
  <si>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</si>
  <si>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</si>
  <si>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</si>
  <si>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</si>
  <si>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</si>
  <si>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</si>
  <si>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</si>
  <si>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</si>
  <si>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</si>
  <si>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</si>
  <si>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</si>
  <si>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</si>
  <si>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</si>
  <si>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白澤不二夫</t>
    <rPh sb="0" eb="2">
      <t>シラサワ</t>
    </rPh>
    <rPh sb="2" eb="4">
      <t>フジ</t>
    </rPh>
    <rPh sb="4" eb="5">
      <t>オ</t>
    </rPh>
    <phoneticPr fontId="4"/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</si>
  <si>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</si>
  <si>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</si>
  <si>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</si>
  <si>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</si>
  <si>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</si>
  <si>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</si>
  <si>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</si>
  <si>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</si>
  <si>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</si>
  <si>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</si>
  <si>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</si>
  <si>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</si>
  <si>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</si>
  <si>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</si>
  <si>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</si>
  <si>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</si>
  <si>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</si>
  <si>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</si>
  <si>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</si>
  <si>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</si>
  <si>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</si>
  <si>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</si>
  <si>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</si>
  <si>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</si>
  <si>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</si>
  <si>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</si>
  <si>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</si>
  <si>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</si>
  <si>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</si>
  <si>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</si>
  <si>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</si>
  <si>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</si>
  <si>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</si>
  <si>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</si>
  <si>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</si>
  <si>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</si>
  <si>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</si>
  <si>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</si>
  <si>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</si>
  <si>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</si>
  <si>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</si>
  <si>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</si>
  <si>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</si>
  <si>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</si>
  <si>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</si>
  <si>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</si>
  <si>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</si>
  <si>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</si>
  <si>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</si>
  <si>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</si>
  <si>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</si>
  <si>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</si>
  <si>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</si>
  <si>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</si>
  <si>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</si>
  <si>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</si>
  <si>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</si>
  <si>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</si>
  <si>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</si>
  <si>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</si>
  <si>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</si>
  <si>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</si>
  <si>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</si>
  <si>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</si>
  <si>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</si>
  <si>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</si>
  <si>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</si>
  <si>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</si>
  <si>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</si>
  <si>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</si>
  <si>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</si>
  <si>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</si>
  <si>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</si>
  <si>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</si>
  <si>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</si>
  <si>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</si>
  <si>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</si>
  <si>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</si>
  <si>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</si>
  <si>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</si>
  <si>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</si>
  <si>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</si>
  <si>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</si>
  <si>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</si>
  <si>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</si>
  <si>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</si>
  <si>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</si>
  <si>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</si>
  <si>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</si>
  <si>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</si>
  <si>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</si>
  <si>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</si>
  <si>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</si>
  <si>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</si>
  <si>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</si>
  <si>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</si>
  <si>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</si>
  <si>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</si>
  <si>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</si>
  <si>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</si>
  <si>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</si>
  <si>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</si>
  <si>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</si>
  <si>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</si>
  <si>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</si>
  <si>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</si>
  <si>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</si>
  <si>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</si>
  <si>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</si>
  <si>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</si>
  <si>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</si>
  <si>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</si>
  <si>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</si>
  <si>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</si>
  <si>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</si>
  <si>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</si>
  <si>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</si>
  <si>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</si>
  <si>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</si>
  <si>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</si>
  <si>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</si>
  <si>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</si>
  <si>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</si>
  <si>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</si>
  <si>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</si>
  <si>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</si>
  <si>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</si>
  <si>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</si>
  <si>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</si>
  <si>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</si>
  <si>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</si>
  <si>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</si>
  <si>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</si>
  <si>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</si>
  <si>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</si>
  <si>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</si>
  <si>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</si>
  <si>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</si>
  <si>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</si>
  <si>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</si>
  <si>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</si>
  <si>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</si>
  <si>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</si>
  <si>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</si>
  <si>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</si>
  <si>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</si>
  <si>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</si>
  <si>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</si>
  <si>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</si>
  <si>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</si>
  <si>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森　　雅城</t>
    <rPh sb="0" eb="1">
      <t>モリ</t>
    </rPh>
    <rPh sb="3" eb="4">
      <t>ガ</t>
    </rPh>
    <rPh sb="4" eb="5">
      <t>ジョウ</t>
    </rPh>
    <phoneticPr fontId="4"/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</si>
  <si>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</si>
  <si>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</si>
  <si>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</si>
  <si>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</si>
  <si>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</si>
  <si>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</si>
  <si>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4"/>
  </si>
  <si>
    <t>0966-63-1285</t>
  </si>
  <si>
    <t>0966-63-1205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</si>
  <si>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</si>
  <si>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</si>
  <si>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</si>
  <si>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</si>
  <si>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</si>
  <si>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</si>
  <si>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</si>
  <si>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</si>
  <si>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</si>
  <si>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</si>
  <si>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</si>
  <si>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</si>
  <si>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</si>
  <si>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</si>
  <si>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</si>
  <si>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</si>
  <si>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</si>
  <si>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</si>
  <si>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</si>
  <si>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</si>
  <si>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</si>
  <si>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</si>
  <si>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</si>
  <si>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</si>
  <si>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</si>
  <si>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</si>
  <si>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</si>
  <si>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</si>
  <si>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</si>
  <si>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</si>
  <si>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</si>
  <si>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</si>
  <si>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</si>
  <si>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</si>
  <si>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</si>
  <si>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大会参加料納入一覧表</t>
    <phoneticPr fontId="4"/>
  </si>
  <si>
    <t xml:space="preserve">  区 分</t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</si>
  <si>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</si>
  <si>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</si>
  <si>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</si>
  <si>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</si>
  <si>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円</t>
    <phoneticPr fontId="4"/>
  </si>
  <si>
    <t xml:space="preserve"> 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</si>
  <si>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</si>
  <si>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</si>
  <si>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</si>
  <si>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          </t>
  </si>
  <si>
    <t xml:space="preserve">        氏名</t>
    <phoneticPr fontId="4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</si>
  <si>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</si>
  <si>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</si>
  <si>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</si>
  <si>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■男子Ａクラス参加名簿</t>
    <rPh sb="1" eb="3">
      <t>ダンシ</t>
    </rPh>
    <rPh sb="7" eb="9">
      <t>サンカ</t>
    </rPh>
    <rPh sb="9" eb="11">
      <t>メイボ</t>
    </rPh>
    <phoneticPr fontId="1"/>
  </si>
  <si>
    <t>■男子Ｂクラス参加名簿</t>
    <rPh sb="1" eb="3">
      <t>ダンシ</t>
    </rPh>
    <rPh sb="7" eb="9">
      <t>サンカ</t>
    </rPh>
    <rPh sb="9" eb="11">
      <t>メイボ</t>
    </rPh>
    <phoneticPr fontId="1"/>
  </si>
  <si>
    <t>■男子Ｃクラス参加名簿</t>
    <rPh sb="1" eb="3">
      <t>ダンシ</t>
    </rPh>
    <rPh sb="7" eb="9">
      <t>サンカ</t>
    </rPh>
    <rPh sb="9" eb="11">
      <t>メイボ</t>
    </rPh>
    <phoneticPr fontId="1"/>
  </si>
  <si>
    <t>□女子Ａクラスダブルス</t>
    <rPh sb="1" eb="3">
      <t>ジョシ</t>
    </rPh>
    <phoneticPr fontId="1"/>
  </si>
  <si>
    <t>□女子Ｂクラスダブルス</t>
    <rPh sb="1" eb="3">
      <t>ジョシ</t>
    </rPh>
    <phoneticPr fontId="1"/>
  </si>
  <si>
    <t>Ａクラス</t>
    <phoneticPr fontId="4"/>
  </si>
  <si>
    <t>区分</t>
    <rPh sb="0" eb="2">
      <t>クブン</t>
    </rPh>
    <phoneticPr fontId="1"/>
  </si>
  <si>
    <t>Ｂクラス</t>
    <phoneticPr fontId="4"/>
  </si>
  <si>
    <t>Ｃクラス</t>
    <phoneticPr fontId="4"/>
  </si>
  <si>
    <t>円</t>
    <rPh sb="0" eb="1">
      <t>エン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</si>
  <si>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</si>
  <si>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</si>
  <si>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</si>
  <si>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畠中　大典</t>
    <rPh sb="0" eb="2">
      <t>ハタナカ</t>
    </rPh>
    <rPh sb="3" eb="5">
      <t>ダイスケ</t>
    </rPh>
    <phoneticPr fontId="4"/>
  </si>
  <si>
    <t>園田　邦博</t>
    <rPh sb="0" eb="2">
      <t>ソノダ</t>
    </rPh>
    <rPh sb="3" eb="5">
      <t>クニヒロ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</si>
  <si>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</si>
  <si>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</si>
  <si>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</si>
  <si>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冨田　　理</t>
    <rPh sb="0" eb="2">
      <t>トミタ</t>
    </rPh>
    <rPh sb="4" eb="5">
      <t>オサム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</si>
  <si>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</si>
  <si>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野見山　崇</t>
    <rPh sb="0" eb="3">
      <t>ノミヤマ</t>
    </rPh>
    <rPh sb="4" eb="5">
      <t>タカシ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</si>
  <si>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</si>
  <si>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</si>
  <si>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</si>
  <si>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山下登美男</t>
    <rPh sb="0" eb="2">
      <t>ヤマシタ</t>
    </rPh>
    <rPh sb="2" eb="5">
      <t>トミオ</t>
    </rPh>
    <phoneticPr fontId="4"/>
  </si>
  <si>
    <t>髙木　和彦</t>
    <rPh sb="0" eb="2">
      <t>タカギ</t>
    </rPh>
    <rPh sb="3" eb="5">
      <t>カズヒコ</t>
    </rPh>
    <phoneticPr fontId="4"/>
  </si>
  <si>
    <t>石浦　謙二</t>
    <rPh sb="0" eb="2">
      <t>イシウラ</t>
    </rPh>
    <rPh sb="3" eb="5">
      <t>ケンジ</t>
    </rPh>
    <phoneticPr fontId="4"/>
  </si>
  <si>
    <t>春木　誠仁</t>
    <rPh sb="0" eb="2">
      <t>ハルキ</t>
    </rPh>
    <rPh sb="3" eb="4">
      <t>セイ</t>
    </rPh>
    <rPh sb="4" eb="5">
      <t>ジン</t>
    </rPh>
    <phoneticPr fontId="4"/>
  </si>
  <si>
    <t>竹嶋　麻衣</t>
    <rPh sb="0" eb="2">
      <t>タケシマ</t>
    </rPh>
    <rPh sb="3" eb="5">
      <t>マイ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</si>
  <si>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</si>
  <si>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</si>
  <si>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最上　則史</t>
    <rPh sb="0" eb="2">
      <t>モガミ</t>
    </rPh>
    <rPh sb="3" eb="5">
      <t>ノリフミ</t>
    </rPh>
    <phoneticPr fontId="4"/>
  </si>
  <si>
    <t>□女子Aクラス参加名簿</t>
    <rPh sb="1" eb="3">
      <t>ジョシ</t>
    </rPh>
    <rPh sb="7" eb="9">
      <t>サンカ</t>
    </rPh>
    <rPh sb="9" eb="11">
      <t>メイボ</t>
    </rPh>
    <phoneticPr fontId="1"/>
  </si>
  <si>
    <t>□女子Bクラス参加名簿</t>
    <rPh sb="1" eb="3">
      <t>ジョシ</t>
    </rPh>
    <rPh sb="7" eb="9">
      <t>サンカ</t>
    </rPh>
    <rPh sb="9" eb="11">
      <t>メイボ</t>
    </rPh>
    <phoneticPr fontId="1"/>
  </si>
  <si>
    <t>□女子Cクラス参加名簿</t>
    <rPh sb="1" eb="3">
      <t>ジョシ</t>
    </rPh>
    <rPh sb="7" eb="9">
      <t>サンカ</t>
    </rPh>
    <rPh sb="9" eb="11">
      <t>メイボ</t>
    </rPh>
    <phoneticPr fontId="1"/>
  </si>
  <si>
    <t>学校長</t>
    <rPh sb="0" eb="3">
      <t>ガッコウチョウ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</si>
  <si>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</si>
  <si>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０１７３０－２－１４４９３７</t>
    <phoneticPr fontId="1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</si>
  <si>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</si>
  <si>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</si>
  <si>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冨永　達也</t>
    <rPh sb="0" eb="2">
      <t>トミナガ</t>
    </rPh>
    <rPh sb="3" eb="5">
      <t>タツヤ</t>
    </rPh>
    <phoneticPr fontId="4"/>
  </si>
  <si>
    <t>水上　聡子</t>
    <rPh sb="0" eb="2">
      <t>ミズカミ</t>
    </rPh>
    <rPh sb="3" eb="5">
      <t>サトコ</t>
    </rPh>
    <phoneticPr fontId="4"/>
  </si>
  <si>
    <t>西村　　進</t>
    <rPh sb="0" eb="2">
      <t>ニシムラ</t>
    </rPh>
    <rPh sb="4" eb="5">
      <t>スス</t>
    </rPh>
    <phoneticPr fontId="4"/>
  </si>
  <si>
    <t>荻野　修治</t>
    <rPh sb="0" eb="2">
      <t>オギノ</t>
    </rPh>
    <rPh sb="3" eb="5">
      <t>シュウジ</t>
    </rPh>
    <phoneticPr fontId="4"/>
  </si>
  <si>
    <t>坂崎　翔吾</t>
    <rPh sb="0" eb="2">
      <t>サカザキ</t>
    </rPh>
    <rPh sb="3" eb="5">
      <t>ショウゴ</t>
    </rPh>
    <phoneticPr fontId="4"/>
  </si>
  <si>
    <t>東　　浩之</t>
    <rPh sb="0" eb="1">
      <t>ヒガシ</t>
    </rPh>
    <rPh sb="3" eb="5">
      <t>ヒロユキ</t>
    </rPh>
    <phoneticPr fontId="4"/>
  </si>
  <si>
    <t xml:space="preserve"> 卜　 楠</t>
    <rPh sb="1" eb="2">
      <t>ウラナイ</t>
    </rPh>
    <rPh sb="4" eb="5">
      <t>クスノキ</t>
    </rPh>
    <phoneticPr fontId="4"/>
  </si>
  <si>
    <t>←自動表示されます</t>
    <rPh sb="1" eb="3">
      <t>ジドウ</t>
    </rPh>
    <rPh sb="3" eb="5">
      <t>ヒョウジ</t>
    </rPh>
    <phoneticPr fontId="1"/>
  </si>
  <si>
    <t>学校長名</t>
    <rPh sb="0" eb="3">
      <t>ガッコウチョウ</t>
    </rPh>
    <rPh sb="3" eb="4">
      <t>メイ</t>
    </rPh>
    <phoneticPr fontId="1"/>
  </si>
  <si>
    <t>□男子Ａクラスダブルス</t>
    <rPh sb="1" eb="3">
      <t>ダンシ</t>
    </rPh>
    <phoneticPr fontId="1"/>
  </si>
  <si>
    <t>□男子Ｂクラスダブルス</t>
    <rPh sb="1" eb="3">
      <t>ダンシ</t>
    </rPh>
    <phoneticPr fontId="1"/>
  </si>
  <si>
    <t>□男子Ｃクラスダブルス</t>
    <rPh sb="1" eb="3">
      <t>ダンシ</t>
    </rPh>
    <phoneticPr fontId="1"/>
  </si>
  <si>
    <t>□女子Ｃクラスダブルス</t>
    <rPh sb="1" eb="3">
      <t>ジョシ</t>
    </rPh>
    <phoneticPr fontId="1"/>
  </si>
  <si>
    <t>申込責任者</t>
    <phoneticPr fontId="1"/>
  </si>
  <si>
    <t>学校番号</t>
    <rPh sb="0" eb="2">
      <t>ガッコウ</t>
    </rPh>
    <rPh sb="2" eb="4">
      <t>バンゴウ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</si>
  <si>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</si>
  <si>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←左の表に学校番号と申し込み責任者をご記入ください</t>
    <rPh sb="1" eb="2">
      <t>ヒダリ</t>
    </rPh>
    <rPh sb="3" eb="4">
      <t>ヒョウ</t>
    </rPh>
    <rPh sb="5" eb="7">
      <t>ガッコウ</t>
    </rPh>
    <rPh sb="7" eb="9">
      <t>バンゴウ</t>
    </rPh>
    <rPh sb="10" eb="11">
      <t>モウ</t>
    </rPh>
    <rPh sb="12" eb="13">
      <t>コ</t>
    </rPh>
    <rPh sb="14" eb="17">
      <t>セキニンシャ</t>
    </rPh>
    <rPh sb="19" eb="21">
      <t>キニュウ</t>
    </rPh>
    <phoneticPr fontId="1"/>
  </si>
  <si>
    <t>生年月日は、半角で　H16.4.2　の形で入力をお願いします。</t>
    <phoneticPr fontId="1"/>
  </si>
  <si>
    <t>○</t>
    <phoneticPr fontId="1"/>
  </si>
  <si>
    <t>網掛け部分のみ入力して下さい。入力した内容を削除する場合は列Ｆ～列G、列Ｐ～列Ｑに関数が入っていますのでご注意下さい。</t>
    <rPh sb="11" eb="12">
      <t>クダ</t>
    </rPh>
    <rPh sb="55" eb="56">
      <t>クダ</t>
    </rPh>
    <phoneticPr fontId="1"/>
  </si>
  <si>
    <t>↓このページを印刷すると、印刷されるのはこれより下の白い部分だけです</t>
    <rPh sb="7" eb="9">
      <t>インサツ</t>
    </rPh>
    <rPh sb="13" eb="15">
      <t>インサツ</t>
    </rPh>
    <rPh sb="24" eb="25">
      <t>シタ</t>
    </rPh>
    <rPh sb="26" eb="27">
      <t>シロ</t>
    </rPh>
    <rPh sb="28" eb="30">
      <t>ブブン</t>
    </rPh>
    <phoneticPr fontId="1"/>
  </si>
  <si>
    <t>↑他校とのペアがある場合手計算して直接入力下さい(合計金額は自動で出ます)</t>
    <rPh sb="1" eb="3">
      <t>タコウ</t>
    </rPh>
    <rPh sb="10" eb="12">
      <t>バアイ</t>
    </rPh>
    <rPh sb="12" eb="13">
      <t>テ</t>
    </rPh>
    <rPh sb="13" eb="15">
      <t>ケイサン</t>
    </rPh>
    <rPh sb="17" eb="19">
      <t>チョクセツ</t>
    </rPh>
    <rPh sb="19" eb="21">
      <t>ニュウリョク</t>
    </rPh>
    <rPh sb="21" eb="22">
      <t>クダ</t>
    </rPh>
    <rPh sb="25" eb="27">
      <t>ゴウケイ</t>
    </rPh>
    <rPh sb="27" eb="29">
      <t>キンガク</t>
    </rPh>
    <rPh sb="30" eb="32">
      <t>ジドウ</t>
    </rPh>
    <rPh sb="33" eb="34">
      <t>デ</t>
    </rPh>
    <phoneticPr fontId="1"/>
  </si>
  <si>
    <t xml:space="preserve"> １,０００ 円</t>
    <phoneticPr fontId="4"/>
  </si>
  <si>
    <t>松本　秀一</t>
    <rPh sb="0" eb="2">
      <t>マツモト</t>
    </rPh>
    <rPh sb="3" eb="5">
      <t>シュウイチ</t>
    </rPh>
    <phoneticPr fontId="4"/>
  </si>
  <si>
    <t>早田　　誠</t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</si>
  <si>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</si>
  <si>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</si>
  <si>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栗原　　徹</t>
    <rPh sb="0" eb="2">
      <t>クリハラ</t>
    </rPh>
    <rPh sb="4" eb="5">
      <t>トオル</t>
    </rPh>
    <phoneticPr fontId="4"/>
  </si>
  <si>
    <t>岩下信一郎</t>
  </si>
  <si>
    <t>金森　義信</t>
  </si>
  <si>
    <t>村上　信二</t>
    <rPh sb="0" eb="2">
      <t>ムラカミ</t>
    </rPh>
    <rPh sb="3" eb="5">
      <t>シンジ</t>
    </rPh>
    <phoneticPr fontId="4"/>
  </si>
  <si>
    <t>武井　　信</t>
    <rPh sb="0" eb="2">
      <t>タケイ</t>
    </rPh>
    <rPh sb="4" eb="5">
      <t>シン</t>
    </rPh>
    <phoneticPr fontId="4"/>
  </si>
  <si>
    <t>原　　誠士</t>
  </si>
  <si>
    <t>嘉村　潔高</t>
    <rPh sb="0" eb="2">
      <t>ヨシムラ</t>
    </rPh>
    <rPh sb="3" eb="5">
      <t>キヨタカ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</si>
  <si>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</si>
  <si>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</si>
  <si>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堀川　祐二</t>
  </si>
  <si>
    <t>佐藤　公俊</t>
  </si>
  <si>
    <t>秋吉　博之</t>
    <rPh sb="0" eb="2">
      <t>アキヨシ</t>
    </rPh>
    <rPh sb="3" eb="5">
      <t>ヒロユキ</t>
    </rPh>
    <phoneticPr fontId="4"/>
  </si>
  <si>
    <t>佐々木絵理奈</t>
    <rPh sb="0" eb="3">
      <t>ササキ</t>
    </rPh>
    <rPh sb="3" eb="6">
      <t>エリナ</t>
    </rPh>
    <phoneticPr fontId="4"/>
  </si>
  <si>
    <t>永吉与志一</t>
  </si>
  <si>
    <t>溝上　拓郎</t>
    <rPh sb="0" eb="2">
      <t>ミゾカミ</t>
    </rPh>
    <rPh sb="3" eb="5">
      <t>タクロウ</t>
    </rPh>
    <phoneticPr fontId="4"/>
  </si>
  <si>
    <t>豊暉原美紀</t>
    <rPh sb="0" eb="1">
      <t>トヨ</t>
    </rPh>
    <rPh sb="1" eb="2">
      <t>キ</t>
    </rPh>
    <rPh sb="2" eb="3">
      <t>ハラ</t>
    </rPh>
    <rPh sb="3" eb="5">
      <t>ミキ</t>
    </rPh>
    <phoneticPr fontId="4"/>
  </si>
  <si>
    <t>永田　友美</t>
    <rPh sb="0" eb="2">
      <t>ナガタ</t>
    </rPh>
    <rPh sb="3" eb="5">
      <t>トモミ</t>
    </rPh>
    <phoneticPr fontId="4"/>
  </si>
  <si>
    <t>森下　　亮</t>
    <rPh sb="0" eb="2">
      <t>モリシタ</t>
    </rPh>
    <rPh sb="4" eb="5">
      <t>リョウ</t>
    </rPh>
    <phoneticPr fontId="4"/>
  </si>
  <si>
    <t>博多　哲也</t>
    <rPh sb="0" eb="2">
      <t>ハカタ</t>
    </rPh>
    <rPh sb="3" eb="5">
      <t>テツヤ</t>
    </rPh>
    <phoneticPr fontId="4"/>
  </si>
  <si>
    <t>後藤　勝彦</t>
  </si>
  <si>
    <t>一ッ葉熊本</t>
    <rPh sb="0" eb="3">
      <t>ヒトツバ</t>
    </rPh>
    <rPh sb="3" eb="5">
      <t>クマモト</t>
    </rPh>
    <phoneticPr fontId="4"/>
  </si>
  <si>
    <t>860-0844</t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</si>
  <si>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2"/>
  </si>
  <si>
    <t>096-212-5250</t>
  </si>
  <si>
    <t>096-212-5270</t>
  </si>
  <si>
    <t>西田　昂平</t>
    <rPh sb="0" eb="2">
      <t>ニシダ</t>
    </rPh>
    <rPh sb="3" eb="4">
      <t>コウ</t>
    </rPh>
    <rPh sb="4" eb="5">
      <t>ヘイ</t>
    </rPh>
    <phoneticPr fontId="2"/>
  </si>
  <si>
    <t>高森高等学校</t>
    <rPh sb="0" eb="2">
      <t>タカモリ</t>
    </rPh>
    <phoneticPr fontId="4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</si>
  <si>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4"/>
  </si>
  <si>
    <t>第二高等学校</t>
    <rPh sb="0" eb="2">
      <t>ダイニ</t>
    </rPh>
    <phoneticPr fontId="4"/>
  </si>
  <si>
    <t>熊本市東区東町3丁目13番1号</t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</si>
  <si>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</si>
  <si>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平成30年度熊本県高等学校冬季ダブルステニス選手権大会参加選手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トウキ</t>
    </rPh>
    <rPh sb="19" eb="20">
      <t>タイカイ</t>
    </rPh>
    <rPh sb="22" eb="25">
      <t>センシュケン</t>
    </rPh>
    <rPh sb="25" eb="27">
      <t>タイカイ</t>
    </rPh>
    <rPh sb="27" eb="29">
      <t>サンカ</t>
    </rPh>
    <rPh sb="29" eb="31">
      <t>センシュ</t>
    </rPh>
    <phoneticPr fontId="1"/>
  </si>
  <si>
    <t>平成３０年度熊本県高等学校冬季ダブルステニス選手権大会参加申込書　男子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トウキ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3" eb="35">
      <t>ダンシ</t>
    </rPh>
    <phoneticPr fontId="1"/>
  </si>
  <si>
    <t>平成３０年度熊本県高等学校冬季ダブルステニス選手権大会参加申込書　女子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トウキ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3" eb="35">
      <t>ジョシ</t>
    </rPh>
    <phoneticPr fontId="1"/>
  </si>
  <si>
    <t>平成３０年度熊本県高等学校冬季ダブルステニス選手権大会</t>
    <rPh sb="13" eb="15">
      <t>トウキ</t>
    </rPh>
    <phoneticPr fontId="4"/>
  </si>
  <si>
    <t>平成３０年度熊本県高等学校体育連盟テニス専門部加盟校一覧表</t>
    <phoneticPr fontId="4"/>
  </si>
  <si>
    <t>米納　康志</t>
    <rPh sb="0" eb="2">
      <t>ヨノウ</t>
    </rPh>
    <rPh sb="3" eb="5">
      <t>ヤスシ</t>
    </rPh>
    <phoneticPr fontId="1"/>
  </si>
  <si>
    <t>水俣高等学校</t>
    <rPh sb="0" eb="2">
      <t>ミナマタ</t>
    </rPh>
    <phoneticPr fontId="1"/>
  </si>
  <si>
    <t>867-0063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</si>
  <si>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1"/>
  </si>
  <si>
    <t>田嶋　隆文</t>
    <rPh sb="0" eb="2">
      <t>タジマ</t>
    </rPh>
    <rPh sb="3" eb="5">
      <t>タカフミ</t>
    </rPh>
    <phoneticPr fontId="1"/>
  </si>
  <si>
    <t>甲佐高等学校</t>
    <rPh sb="0" eb="2">
      <t>コウサ</t>
    </rPh>
    <rPh sb="2" eb="4">
      <t>コウトウ</t>
    </rPh>
    <phoneticPr fontId="4"/>
  </si>
  <si>
    <t>櫻井　淳也</t>
    <rPh sb="0" eb="2">
      <t>サクライ</t>
    </rPh>
    <rPh sb="3" eb="5">
      <t>ジュンヤ</t>
    </rPh>
    <phoneticPr fontId="4"/>
  </si>
  <si>
    <t>山口　裕徳</t>
    <rPh sb="0" eb="2">
      <t>ヤマグチ</t>
    </rPh>
    <rPh sb="3" eb="5">
      <t>ヒロノリ</t>
    </rPh>
    <phoneticPr fontId="4"/>
  </si>
  <si>
    <t>山崎　恒久</t>
    <rPh sb="0" eb="2">
      <t>ヤマザキ</t>
    </rPh>
    <rPh sb="3" eb="5">
      <t>ツネヒサ</t>
    </rPh>
    <phoneticPr fontId="4"/>
  </si>
  <si>
    <t>安武　君孝</t>
    <rPh sb="0" eb="2">
      <t>ヤスタケ</t>
    </rPh>
    <rPh sb="3" eb="5">
      <t>キミタカ</t>
    </rPh>
    <phoneticPr fontId="4"/>
  </si>
  <si>
    <t>藤本　隆徳</t>
    <rPh sb="0" eb="2">
      <t>フジモト</t>
    </rPh>
    <rPh sb="3" eb="5">
      <t>タカノリ</t>
    </rPh>
    <phoneticPr fontId="1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</si>
  <si>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</si>
  <si>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</si>
  <si>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</si>
  <si>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</si>
  <si>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</si>
  <si>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後藤雅子</t>
    <rPh sb="0" eb="2">
      <t>ゴトウ</t>
    </rPh>
    <rPh sb="2" eb="4">
      <t>マサコ</t>
    </rPh>
    <phoneticPr fontId="1"/>
  </si>
  <si>
    <t>吉田　星一</t>
    <rPh sb="0" eb="2">
      <t>ヨシダ</t>
    </rPh>
    <rPh sb="3" eb="5">
      <t>セイイチ</t>
    </rPh>
    <phoneticPr fontId="4"/>
  </si>
  <si>
    <t>中山裕司</t>
    <rPh sb="0" eb="2">
      <t>ナカヤマ</t>
    </rPh>
    <rPh sb="2" eb="4">
      <t>ユウジ</t>
    </rPh>
    <phoneticPr fontId="1"/>
  </si>
  <si>
    <t>清田千尋（外部）</t>
    <rPh sb="0" eb="2">
      <t>キヨタ</t>
    </rPh>
    <rPh sb="2" eb="4">
      <t>チヒロ</t>
    </rPh>
    <rPh sb="5" eb="7">
      <t>ガイブ</t>
    </rPh>
    <phoneticPr fontId="1"/>
  </si>
  <si>
    <t>盛岡　ゆい</t>
    <rPh sb="0" eb="2">
      <t>モリオカ</t>
    </rPh>
    <phoneticPr fontId="1"/>
  </si>
  <si>
    <t>野中　大輔</t>
    <rPh sb="0" eb="2">
      <t>ノナカ</t>
    </rPh>
    <rPh sb="3" eb="5">
      <t>ダイスケ</t>
    </rPh>
    <phoneticPr fontId="1"/>
  </si>
  <si>
    <t>西森　三晴（外部）</t>
    <rPh sb="0" eb="2">
      <t>ニシモリ</t>
    </rPh>
    <rPh sb="3" eb="5">
      <t>ミハル</t>
    </rPh>
    <rPh sb="6" eb="8">
      <t>ガイブ</t>
    </rPh>
    <phoneticPr fontId="1"/>
  </si>
  <si>
    <t>熊本信愛</t>
  </si>
  <si>
    <t>862-8678</t>
  </si>
  <si>
    <t>096-366-0295</t>
  </si>
  <si>
    <t>096-372-8341</t>
  </si>
  <si>
    <t>岱志</t>
    <rPh sb="0" eb="1">
      <t>タイ</t>
    </rPh>
    <rPh sb="1" eb="2">
      <t>シ</t>
    </rPh>
    <phoneticPr fontId="1"/>
  </si>
  <si>
    <t>田口　弘貴</t>
    <rPh sb="0" eb="2">
      <t>タグチ</t>
    </rPh>
    <rPh sb="3" eb="5">
      <t>ヒロキ</t>
    </rPh>
    <phoneticPr fontId="1"/>
  </si>
  <si>
    <t>有明</t>
    <rPh sb="0" eb="2">
      <t>アリアケ</t>
    </rPh>
    <phoneticPr fontId="1"/>
  </si>
  <si>
    <t>864-0032</t>
  </si>
  <si>
    <t>荒尾市増永2200番地</t>
    <rPh sb="3" eb="5">
      <t>マスナガ</t>
    </rPh>
    <phoneticPr fontId="1"/>
  </si>
  <si>
    <t>0968-63-0545</t>
  </si>
  <si>
    <t>0968-64-1366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</si>
  <si>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</si>
  <si>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</si>
  <si>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池嵜　大祐</t>
    <rPh sb="0" eb="1">
      <t>イケ</t>
    </rPh>
    <rPh sb="1" eb="2">
      <t>サキ</t>
    </rPh>
    <rPh sb="3" eb="5">
      <t>ダイスケ</t>
    </rPh>
    <phoneticPr fontId="1"/>
  </si>
  <si>
    <t>861-0304</t>
  </si>
  <si>
    <t>0968-46-3191</t>
  </si>
  <si>
    <t>0968-42-3031</t>
  </si>
  <si>
    <t>靍田浩行</t>
    <rPh sb="0" eb="2">
      <t>ツルタ</t>
    </rPh>
    <rPh sb="2" eb="4">
      <t>ヒロユキ</t>
    </rPh>
    <phoneticPr fontId="1"/>
  </si>
  <si>
    <t>佐々木梅子</t>
    <rPh sb="0" eb="3">
      <t>ササキ</t>
    </rPh>
    <rPh sb="3" eb="5">
      <t>ウメコ</t>
    </rPh>
    <phoneticPr fontId="1"/>
  </si>
  <si>
    <t>藤本　睦</t>
    <rPh sb="0" eb="2">
      <t>フジモト</t>
    </rPh>
    <rPh sb="3" eb="4">
      <t>ムツ</t>
    </rPh>
    <phoneticPr fontId="1"/>
  </si>
  <si>
    <t>西田　光一</t>
    <rPh sb="0" eb="2">
      <t>ニシダ</t>
    </rPh>
    <rPh sb="3" eb="5">
      <t>コウイチ</t>
    </rPh>
    <phoneticPr fontId="4"/>
  </si>
  <si>
    <t>近藤　忠博</t>
    <rPh sb="0" eb="2">
      <t>コンドウ</t>
    </rPh>
    <rPh sb="3" eb="5">
      <t>タダヒロ</t>
    </rPh>
    <phoneticPr fontId="1"/>
  </si>
  <si>
    <t>中矢　悠斗</t>
    <rPh sb="0" eb="2">
      <t>ナカヤ</t>
    </rPh>
    <rPh sb="3" eb="5">
      <t>ユウト</t>
    </rPh>
    <phoneticPr fontId="1"/>
  </si>
  <si>
    <t>池田弥奈美</t>
    <rPh sb="0" eb="2">
      <t>イケダ</t>
    </rPh>
    <rPh sb="2" eb="3">
      <t>ミ</t>
    </rPh>
    <rPh sb="3" eb="5">
      <t>ナミ</t>
    </rPh>
    <phoneticPr fontId="1"/>
  </si>
  <si>
    <t>上益城郡御船町木倉1253番地</t>
  </si>
  <si>
    <t>中原　正仁</t>
    <rPh sb="0" eb="2">
      <t>ナカハラ</t>
    </rPh>
    <rPh sb="3" eb="5">
      <t>マサヒト</t>
    </rPh>
    <phoneticPr fontId="4"/>
  </si>
  <si>
    <t>坂下　智美</t>
    <rPh sb="0" eb="2">
      <t>サカシタ</t>
    </rPh>
    <rPh sb="3" eb="5">
      <t>トモミ</t>
    </rPh>
    <phoneticPr fontId="1"/>
  </si>
  <si>
    <t>多治見幸亮</t>
    <rPh sb="0" eb="3">
      <t>タジミ</t>
    </rPh>
    <rPh sb="3" eb="5">
      <t>コウスケ</t>
    </rPh>
    <phoneticPr fontId="1"/>
  </si>
  <si>
    <t>木本いつか</t>
    <rPh sb="0" eb="2">
      <t>キモト</t>
    </rPh>
    <phoneticPr fontId="1"/>
  </si>
  <si>
    <t>山田　秀平</t>
    <rPh sb="0" eb="2">
      <t>ヤマダ</t>
    </rPh>
    <rPh sb="3" eb="5">
      <t>シュウヘイ</t>
    </rPh>
    <phoneticPr fontId="1"/>
  </si>
  <si>
    <t>上吉　亮太</t>
    <rPh sb="0" eb="2">
      <t>ウエヨシ</t>
    </rPh>
    <rPh sb="3" eb="5">
      <t>リョウタ</t>
    </rPh>
    <phoneticPr fontId="1"/>
  </si>
  <si>
    <t>野田　浩司</t>
    <rPh sb="0" eb="2">
      <t>ノダ</t>
    </rPh>
    <rPh sb="3" eb="5">
      <t>コウジ</t>
    </rPh>
    <phoneticPr fontId="1"/>
  </si>
  <si>
    <t>木田　正之</t>
    <rPh sb="0" eb="2">
      <t>キダ</t>
    </rPh>
    <rPh sb="3" eb="5">
      <t>マサユキ</t>
    </rPh>
    <phoneticPr fontId="1"/>
  </si>
  <si>
    <t>866-0825</t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</si>
  <si>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</si>
  <si>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</si>
  <si>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天草拓心</t>
    <rPh sb="0" eb="2">
      <t>アマクサ</t>
    </rPh>
    <rPh sb="2" eb="3">
      <t>タク</t>
    </rPh>
    <rPh sb="3" eb="4">
      <t>シン</t>
    </rPh>
    <phoneticPr fontId="1"/>
  </si>
  <si>
    <t>合志市須屋2659番地2</t>
    <rPh sb="2" eb="3">
      <t>シ</t>
    </rPh>
    <phoneticPr fontId="4"/>
  </si>
  <si>
    <t>大島　賢治</t>
    <rPh sb="0" eb="2">
      <t>オオシマ</t>
    </rPh>
    <rPh sb="3" eb="5">
      <t>ケンジ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</si>
</sst>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  <border>
      <left/>
      <right style="thin">
        <color indexed="64"/>
      </right>
      <top style="slant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93">
    <xf numFmtId="0" fontId="0" fillId="0" borderId="0" xfId="0">
      <alignment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NumberFormat="1" applyFont="1" applyBorder="1" applyAlignment="1">
      <alignment vertical="center"/>
    </xf>
    <xf numFmtId="0" fontId="2" fillId="0" borderId="28" xfId="1" applyBorder="1" applyAlignment="1"/>
    <xf numFmtId="0" fontId="2" fillId="0" borderId="29" xfId="1" applyBorder="1" applyAlignment="1"/>
    <xf numFmtId="0" fontId="5" fillId="0" borderId="30" xfId="1" applyFont="1" applyBorder="1" applyAlignment="1">
      <alignment vertical="center"/>
    </xf>
    <xf numFmtId="0" fontId="5" fillId="0" borderId="19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center"/>
    </xf>
    <xf numFmtId="0" fontId="5" fillId="0" borderId="33" xfId="1" applyNumberFormat="1" applyFont="1" applyBorder="1" applyAlignment="1">
      <alignment vertical="center"/>
    </xf>
    <xf numFmtId="0" fontId="5" fillId="0" borderId="33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horizontal="left" vertical="center"/>
    </xf>
    <xf numFmtId="0" fontId="5" fillId="0" borderId="35" xfId="1" applyNumberFormat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39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8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14" xfId="1" applyNumberFormat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0" fontId="5" fillId="0" borderId="31" xfId="1" applyFont="1" applyBorder="1" applyAlignment="1">
      <alignment vertical="center" shrinkToFit="1"/>
    </xf>
    <xf numFmtId="0" fontId="5" fillId="0" borderId="15" xfId="1" applyNumberFormat="1" applyFont="1" applyBorder="1" applyAlignment="1">
      <alignment vertical="center" shrinkToFit="1"/>
    </xf>
    <xf numFmtId="0" fontId="5" fillId="0" borderId="16" xfId="1" applyNumberFormat="1" applyFont="1" applyBorder="1" applyAlignment="1">
      <alignment vertical="center" shrinkToFit="1"/>
    </xf>
    <xf numFmtId="0" fontId="5" fillId="0" borderId="20" xfId="1" applyNumberFormat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0" borderId="0" xfId="1" applyAlignment="1">
      <alignment shrinkToFit="1"/>
    </xf>
    <xf numFmtId="0" fontId="2" fillId="0" borderId="15" xfId="1" applyFont="1" applyBorder="1" applyAlignment="1">
      <alignment vertical="center" shrinkToFit="1"/>
    </xf>
    <xf numFmtId="0" fontId="5" fillId="0" borderId="42" xfId="1" applyNumberFormat="1" applyFont="1" applyBorder="1" applyAlignment="1">
      <alignment horizontal="center" vertical="center"/>
    </xf>
    <xf numFmtId="0" fontId="5" fillId="0" borderId="42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vertical="center" wrapText="1"/>
    </xf>
    <xf numFmtId="0" fontId="5" fillId="0" borderId="32" xfId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33" xfId="1" applyNumberFormat="1" applyFont="1" applyBorder="1" applyAlignment="1">
      <alignment vertical="center" wrapText="1"/>
    </xf>
    <xf numFmtId="0" fontId="5" fillId="0" borderId="35" xfId="1" applyFont="1" applyBorder="1" applyAlignment="1">
      <alignment vertical="center" shrinkToFit="1"/>
    </xf>
    <xf numFmtId="0" fontId="5" fillId="0" borderId="35" xfId="1" applyNumberFormat="1" applyFont="1" applyBorder="1" applyAlignment="1">
      <alignment vertical="center" shrinkToFit="1"/>
    </xf>
    <xf numFmtId="0" fontId="5" fillId="0" borderId="28" xfId="1" applyNumberFormat="1" applyFont="1" applyBorder="1" applyAlignment="1">
      <alignment vertical="center" shrinkToFit="1"/>
    </xf>
    <xf numFmtId="0" fontId="5" fillId="0" borderId="28" xfId="1" applyFont="1" applyBorder="1" applyAlignment="1">
      <alignment vertical="center" shrinkToFit="1"/>
    </xf>
    <xf numFmtId="0" fontId="5" fillId="0" borderId="29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1" applyNumberFormat="1" applyFont="1" applyBorder="1" applyAlignment="1">
      <alignment vertical="center" wrapText="1" shrinkToFit="1"/>
    </xf>
    <xf numFmtId="0" fontId="5" fillId="0" borderId="15" xfId="1" applyNumberFormat="1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10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92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/>
    <xf numFmtId="0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104" xfId="0" applyFont="1" applyFill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  <xf numFmtId="0" fontId="11" fillId="3" borderId="89" xfId="0" applyFont="1" applyFill="1" applyBorder="1" applyAlignment="1" applyProtection="1">
      <alignment horizontal="center" vertical="center"/>
      <protection locked="0"/>
    </xf>
    <xf numFmtId="0" fontId="11" fillId="2" borderId="89" xfId="0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/>
      <protection locked="0"/>
    </xf>
    <xf numFmtId="57" fontId="14" fillId="3" borderId="42" xfId="0" applyNumberFormat="1" applyFont="1" applyFill="1" applyBorder="1" applyAlignment="1" applyProtection="1">
      <alignment horizontal="center" vertical="center"/>
      <protection locked="0"/>
    </xf>
    <xf numFmtId="0" fontId="14" fillId="3" borderId="42" xfId="0" applyNumberFormat="1" applyFont="1" applyFill="1" applyBorder="1" applyAlignment="1" applyProtection="1">
      <alignment horizontal="center" vertical="center"/>
      <protection locked="0"/>
    </xf>
    <xf numFmtId="57" fontId="14" fillId="3" borderId="95" xfId="0" applyNumberFormat="1" applyFont="1" applyFill="1" applyBorder="1" applyAlignment="1" applyProtection="1">
      <alignment horizontal="center" vertical="center"/>
      <protection locked="0"/>
    </xf>
    <xf numFmtId="0" fontId="14" fillId="3" borderId="51" xfId="0" applyFont="1" applyFill="1" applyBorder="1" applyAlignment="1" applyProtection="1">
      <alignment horizontal="center" vertical="center"/>
      <protection locked="0"/>
    </xf>
    <xf numFmtId="57" fontId="14" fillId="3" borderId="51" xfId="0" applyNumberFormat="1" applyFont="1" applyFill="1" applyBorder="1" applyAlignment="1" applyProtection="1">
      <alignment horizontal="center" vertical="center"/>
      <protection locked="0"/>
    </xf>
    <xf numFmtId="0" fontId="14" fillId="3" borderId="51" xfId="0" applyNumberFormat="1" applyFont="1" applyFill="1" applyBorder="1" applyAlignment="1" applyProtection="1">
      <alignment horizontal="center" vertical="center"/>
      <protection locked="0"/>
    </xf>
    <xf numFmtId="57" fontId="14" fillId="3" borderId="97" xfId="0" applyNumberFormat="1" applyFont="1" applyFill="1" applyBorder="1" applyAlignment="1" applyProtection="1">
      <alignment horizontal="center" vertical="center"/>
      <protection locked="0"/>
    </xf>
    <xf numFmtId="0" fontId="14" fillId="3" borderId="99" xfId="0" applyFont="1" applyFill="1" applyBorder="1" applyAlignment="1" applyProtection="1">
      <alignment horizontal="center" vertical="center"/>
      <protection locked="0"/>
    </xf>
    <xf numFmtId="57" fontId="14" fillId="3" borderId="99" xfId="0" applyNumberFormat="1" applyFont="1" applyFill="1" applyBorder="1" applyAlignment="1" applyProtection="1">
      <alignment horizontal="center" vertical="center"/>
      <protection locked="0"/>
    </xf>
    <xf numFmtId="0" fontId="14" fillId="3" borderId="99" xfId="0" applyNumberFormat="1" applyFont="1" applyFill="1" applyBorder="1" applyAlignment="1" applyProtection="1">
      <alignment horizontal="center" vertical="center"/>
      <protection locked="0"/>
    </xf>
    <xf numFmtId="57" fontId="14" fillId="3" borderId="100" xfId="0" applyNumberFormat="1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locked="0"/>
    </xf>
    <xf numFmtId="57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57" fontId="15" fillId="2" borderId="95" xfId="0" applyNumberFormat="1" applyFont="1" applyFill="1" applyBorder="1" applyAlignment="1" applyProtection="1">
      <alignment horizontal="center" vertical="center"/>
      <protection locked="0"/>
    </xf>
    <xf numFmtId="0" fontId="15" fillId="2" borderId="51" xfId="0" applyFont="1" applyFill="1" applyBorder="1" applyAlignment="1" applyProtection="1">
      <alignment horizontal="center" vertical="center"/>
      <protection locked="0"/>
    </xf>
    <xf numFmtId="57" fontId="15" fillId="2" borderId="51" xfId="0" applyNumberFormat="1" applyFont="1" applyFill="1" applyBorder="1" applyAlignment="1" applyProtection="1">
      <alignment horizontal="center" vertical="center"/>
      <protection locked="0"/>
    </xf>
    <xf numFmtId="0" fontId="15" fillId="2" borderId="51" xfId="0" applyNumberFormat="1" applyFont="1" applyFill="1" applyBorder="1" applyAlignment="1" applyProtection="1">
      <alignment horizontal="center" vertical="center"/>
      <protection locked="0"/>
    </xf>
    <xf numFmtId="0" fontId="15" fillId="2" borderId="51" xfId="0" applyFont="1" applyFill="1" applyBorder="1" applyAlignment="1" applyProtection="1">
      <alignment horizontal="center" vertical="center" wrapText="1"/>
      <protection locked="0"/>
    </xf>
    <xf numFmtId="57" fontId="15" fillId="2" borderId="97" xfId="0" applyNumberFormat="1" applyFont="1" applyFill="1" applyBorder="1" applyAlignment="1" applyProtection="1">
      <alignment horizontal="center" vertical="center"/>
      <protection locked="0"/>
    </xf>
    <xf numFmtId="0" fontId="15" fillId="2" borderId="99" xfId="0" applyFont="1" applyFill="1" applyBorder="1" applyAlignment="1" applyProtection="1">
      <alignment horizontal="center" vertical="center"/>
      <protection locked="0"/>
    </xf>
    <xf numFmtId="57" fontId="15" fillId="2" borderId="99" xfId="0" applyNumberFormat="1" applyFont="1" applyFill="1" applyBorder="1" applyAlignment="1" applyProtection="1">
      <alignment horizontal="center" vertical="center"/>
      <protection locked="0"/>
    </xf>
    <xf numFmtId="0" fontId="15" fillId="2" borderId="99" xfId="0" applyNumberFormat="1" applyFont="1" applyFill="1" applyBorder="1" applyAlignment="1" applyProtection="1">
      <alignment horizontal="center" vertical="center"/>
      <protection locked="0"/>
    </xf>
    <xf numFmtId="0" fontId="15" fillId="2" borderId="99" xfId="0" applyFont="1" applyFill="1" applyBorder="1" applyAlignment="1" applyProtection="1">
      <alignment horizontal="center" vertical="center" wrapText="1"/>
      <protection locked="0"/>
    </xf>
    <xf numFmtId="57" fontId="15" fillId="2" borderId="100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Font="1" applyFill="1" applyBorder="1" applyAlignment="1" applyProtection="1">
      <alignment horizontal="center" vertical="center"/>
      <protection locked="0"/>
    </xf>
    <xf numFmtId="57" fontId="15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Font="1" applyFill="1" applyBorder="1" applyAlignment="1" applyProtection="1">
      <alignment horizontal="center" vertical="center" wrapText="1"/>
      <protection locked="0"/>
    </xf>
    <xf numFmtId="57" fontId="15" fillId="2" borderId="102" xfId="0" applyNumberFormat="1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 wrapText="1"/>
      <protection locked="0"/>
    </xf>
    <xf numFmtId="0" fontId="14" fillId="3" borderId="51" xfId="0" applyFont="1" applyFill="1" applyBorder="1" applyAlignment="1" applyProtection="1">
      <alignment horizontal="center" vertical="center" wrapText="1"/>
      <protection locked="0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14" fillId="3" borderId="49" xfId="0" applyFont="1" applyFill="1" applyBorder="1" applyAlignment="1" applyProtection="1">
      <alignment horizontal="center" vertical="center"/>
      <protection locked="0"/>
    </xf>
    <xf numFmtId="57" fontId="14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3" borderId="49" xfId="0" applyFont="1" applyFill="1" applyBorder="1" applyAlignment="1" applyProtection="1">
      <alignment horizontal="center" vertical="center" wrapText="1"/>
      <protection locked="0"/>
    </xf>
    <xf numFmtId="57" fontId="14" fillId="3" borderId="102" xfId="0" applyNumberFormat="1" applyFont="1" applyFill="1" applyBorder="1" applyAlignment="1" applyProtection="1">
      <alignment horizontal="center" vertical="center"/>
      <protection locked="0"/>
    </xf>
    <xf numFmtId="0" fontId="11" fillId="0" borderId="10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0" fillId="0" borderId="91" xfId="0" applyBorder="1" applyAlignment="1">
      <alignment horizontal="center"/>
    </xf>
    <xf numFmtId="0" fontId="17" fillId="0" borderId="98" xfId="0" applyFont="1" applyBorder="1" applyAlignment="1" applyProtection="1">
      <alignment horizontal="center" vertical="center"/>
      <protection locked="0"/>
    </xf>
    <xf numFmtId="0" fontId="0" fillId="4" borderId="0" xfId="0" applyFill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9" fillId="6" borderId="0" xfId="0" applyFont="1" applyFill="1" applyAlignment="1">
      <alignment horizontal="centerContinuous" vertical="center"/>
    </xf>
    <xf numFmtId="0" fontId="0" fillId="6" borderId="54" xfId="0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5" fillId="6" borderId="73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top"/>
    </xf>
    <xf numFmtId="0" fontId="0" fillId="6" borderId="0" xfId="0" applyFill="1" applyBorder="1" applyAlignment="1"/>
    <xf numFmtId="0" fontId="0" fillId="6" borderId="75" xfId="0" applyFill="1" applyBorder="1" applyAlignment="1"/>
    <xf numFmtId="0" fontId="0" fillId="6" borderId="81" xfId="0" applyFill="1" applyBorder="1" applyAlignment="1"/>
    <xf numFmtId="0" fontId="0" fillId="6" borderId="76" xfId="0" applyFill="1" applyBorder="1" applyAlignment="1"/>
    <xf numFmtId="0" fontId="0" fillId="6" borderId="77" xfId="0" applyFill="1" applyBorder="1" applyAlignment="1"/>
    <xf numFmtId="0" fontId="0" fillId="6" borderId="78" xfId="0" applyFill="1" applyBorder="1" applyAlignment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/>
    <xf numFmtId="0" fontId="0" fillId="6" borderId="77" xfId="0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77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 applyProtection="1">
      <protection locked="0"/>
    </xf>
    <xf numFmtId="0" fontId="0" fillId="6" borderId="79" xfId="0" applyFill="1" applyBorder="1" applyAlignment="1"/>
    <xf numFmtId="0" fontId="0" fillId="6" borderId="74" xfId="0" applyFill="1" applyBorder="1" applyAlignment="1"/>
    <xf numFmtId="0" fontId="0" fillId="6" borderId="80" xfId="0" applyFill="1" applyBorder="1" applyAlignment="1"/>
    <xf numFmtId="0" fontId="0" fillId="0" borderId="110" xfId="0" applyBorder="1" applyAlignment="1">
      <alignment horizontal="center" vertical="center"/>
    </xf>
    <xf numFmtId="0" fontId="15" fillId="2" borderId="111" xfId="0" applyFont="1" applyFill="1" applyBorder="1" applyAlignment="1" applyProtection="1">
      <alignment horizontal="center" vertical="center"/>
      <protection locked="0"/>
    </xf>
    <xf numFmtId="57" fontId="15" fillId="2" borderId="111" xfId="0" applyNumberFormat="1" applyFont="1" applyFill="1" applyBorder="1" applyAlignment="1" applyProtection="1">
      <alignment horizontal="center" vertical="center"/>
      <protection locked="0"/>
    </xf>
    <xf numFmtId="0" fontId="15" fillId="2" borderId="111" xfId="0" applyNumberFormat="1" applyFont="1" applyFill="1" applyBorder="1" applyAlignment="1" applyProtection="1">
      <alignment horizontal="center" vertical="center"/>
      <protection locked="0"/>
    </xf>
    <xf numFmtId="0" fontId="15" fillId="2" borderId="111" xfId="0" applyFont="1" applyFill="1" applyBorder="1" applyAlignment="1" applyProtection="1">
      <alignment horizontal="center" vertical="center" wrapText="1"/>
      <protection locked="0"/>
    </xf>
    <xf numFmtId="57" fontId="15" fillId="2" borderId="112" xfId="0" applyNumberFormat="1" applyFont="1" applyFill="1" applyBorder="1" applyAlignment="1" applyProtection="1">
      <alignment horizontal="center" vertical="center"/>
      <protection locked="0"/>
    </xf>
    <xf numFmtId="0" fontId="14" fillId="3" borderId="111" xfId="0" applyFont="1" applyFill="1" applyBorder="1" applyAlignment="1" applyProtection="1">
      <alignment horizontal="center" vertical="center"/>
      <protection locked="0"/>
    </xf>
    <xf numFmtId="57" fontId="14" fillId="3" borderId="111" xfId="0" applyNumberFormat="1" applyFont="1" applyFill="1" applyBorder="1" applyAlignment="1" applyProtection="1">
      <alignment horizontal="center" vertical="center"/>
      <protection locked="0"/>
    </xf>
    <xf numFmtId="0" fontId="14" fillId="3" borderId="111" xfId="0" applyNumberFormat="1" applyFont="1" applyFill="1" applyBorder="1" applyAlignment="1" applyProtection="1">
      <alignment horizontal="center" vertical="center"/>
      <protection locked="0"/>
    </xf>
    <xf numFmtId="0" fontId="14" fillId="3" borderId="111" xfId="0" applyFont="1" applyFill="1" applyBorder="1" applyAlignment="1" applyProtection="1">
      <alignment horizontal="center" vertical="center" wrapText="1"/>
      <protection locked="0"/>
    </xf>
    <xf numFmtId="57" fontId="14" fillId="3" borderId="112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14" fillId="3" borderId="63" xfId="0" applyFont="1" applyFill="1" applyBorder="1" applyAlignment="1" applyProtection="1">
      <alignment horizontal="center" vertical="center"/>
      <protection locked="0"/>
    </xf>
    <xf numFmtId="57" fontId="14" fillId="3" borderId="63" xfId="0" applyNumberFormat="1" applyFont="1" applyFill="1" applyBorder="1" applyAlignment="1" applyProtection="1">
      <alignment horizontal="center" vertical="center"/>
      <protection locked="0"/>
    </xf>
    <xf numFmtId="0" fontId="14" fillId="3" borderId="63" xfId="0" applyNumberFormat="1" applyFont="1" applyFill="1" applyBorder="1" applyAlignment="1" applyProtection="1">
      <alignment horizontal="center" vertical="center"/>
      <protection locked="0"/>
    </xf>
    <xf numFmtId="0" fontId="14" fillId="3" borderId="63" xfId="0" applyFont="1" applyFill="1" applyBorder="1" applyAlignment="1" applyProtection="1">
      <alignment horizontal="center" vertical="center" wrapText="1"/>
      <protection locked="0"/>
    </xf>
    <xf numFmtId="57" fontId="14" fillId="3" borderId="90" xfId="0" applyNumberFormat="1" applyFont="1" applyFill="1" applyBorder="1" applyAlignment="1" applyProtection="1">
      <alignment horizontal="center" vertical="center"/>
      <protection locked="0"/>
    </xf>
    <xf numFmtId="0" fontId="15" fillId="2" borderId="63" xfId="0" applyFont="1" applyFill="1" applyBorder="1" applyAlignment="1" applyProtection="1">
      <alignment horizontal="center" vertical="center"/>
      <protection locked="0"/>
    </xf>
    <xf numFmtId="57" fontId="15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2" borderId="63" xfId="0" applyFont="1" applyFill="1" applyBorder="1" applyAlignment="1" applyProtection="1">
      <alignment horizontal="center" vertical="center" wrapText="1"/>
      <protection locked="0"/>
    </xf>
    <xf numFmtId="57" fontId="15" fillId="2" borderId="90" xfId="0" applyNumberFormat="1" applyFont="1" applyFill="1" applyBorder="1" applyAlignment="1" applyProtection="1">
      <alignment horizontal="center" vertical="center"/>
      <protection locked="0"/>
    </xf>
    <xf numFmtId="0" fontId="11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117" xfId="1" applyBorder="1" applyAlignment="1">
      <alignment horizontal="center" vertical="center"/>
    </xf>
    <xf numFmtId="0" fontId="5" fillId="0" borderId="118" xfId="1" applyFont="1" applyBorder="1" applyAlignment="1">
      <alignment horizontal="centerContinuous" vertical="center"/>
    </xf>
    <xf numFmtId="0" fontId="5" fillId="0" borderId="23" xfId="1" applyNumberFormat="1" applyFont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Continuous" vertical="center"/>
    </xf>
    <xf numFmtId="0" fontId="5" fillId="0" borderId="28" xfId="1" applyFont="1" applyBorder="1" applyAlignment="1">
      <alignment horizontal="centerContinuous" vertical="center"/>
    </xf>
    <xf numFmtId="0" fontId="5" fillId="0" borderId="119" xfId="1" applyFont="1" applyBorder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11" fillId="3" borderId="109" xfId="0" applyFont="1" applyFill="1" applyBorder="1" applyAlignment="1" applyProtection="1">
      <alignment horizontal="center" vertical="center"/>
      <protection locked="0"/>
    </xf>
    <xf numFmtId="0" fontId="11" fillId="3" borderId="64" xfId="0" applyFont="1" applyFill="1" applyBorder="1" applyAlignment="1" applyProtection="1">
      <alignment horizontal="center" vertical="center"/>
      <protection locked="0"/>
    </xf>
    <xf numFmtId="0" fontId="19" fillId="2" borderId="109" xfId="0" applyFont="1" applyFill="1" applyBorder="1" applyAlignment="1" applyProtection="1">
      <alignment horizontal="center" vertical="center"/>
      <protection locked="0"/>
    </xf>
    <xf numFmtId="0" fontId="19" fillId="2" borderId="6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11" fillId="3" borderId="90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9" fillId="2" borderId="90" xfId="0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58" fontId="0" fillId="0" borderId="72" xfId="0" applyNumberFormat="1" applyBorder="1" applyAlignment="1">
      <alignment horizontal="center" vertical="center" shrinkToFit="1"/>
    </xf>
    <xf numFmtId="58" fontId="0" fillId="0" borderId="87" xfId="0" applyNumberFormat="1" applyBorder="1" applyAlignment="1">
      <alignment horizontal="center" vertical="center" shrinkToFit="1"/>
    </xf>
    <xf numFmtId="58" fontId="0" fillId="0" borderId="71" xfId="0" applyNumberForma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58" fontId="0" fillId="0" borderId="44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43" xfId="0" applyNumberForma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58" fontId="0" fillId="0" borderId="67" xfId="0" applyNumberFormat="1" applyBorder="1" applyAlignment="1">
      <alignment horizontal="center" vertical="center" shrinkToFit="1"/>
    </xf>
    <xf numFmtId="58" fontId="0" fillId="0" borderId="73" xfId="0" applyNumberFormat="1" applyBorder="1" applyAlignment="1">
      <alignment horizontal="center" vertical="center" shrinkToFit="1"/>
    </xf>
    <xf numFmtId="58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58" fontId="0" fillId="0" borderId="52" xfId="0" applyNumberFormat="1" applyBorder="1" applyAlignment="1">
      <alignment horizontal="center" vertical="center"/>
    </xf>
    <xf numFmtId="58" fontId="0" fillId="0" borderId="82" xfId="0" applyNumberFormat="1" applyBorder="1" applyAlignment="1">
      <alignment horizontal="center" vertical="center"/>
    </xf>
    <xf numFmtId="58" fontId="0" fillId="0" borderId="53" xfId="0" applyNumberForma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58" fontId="0" fillId="0" borderId="52" xfId="0" applyNumberFormat="1" applyBorder="1" applyAlignment="1">
      <alignment horizontal="center" vertical="center" shrinkToFit="1"/>
    </xf>
    <xf numFmtId="58" fontId="0" fillId="0" borderId="82" xfId="0" applyNumberFormat="1" applyBorder="1" applyAlignment="1">
      <alignment horizontal="center" vertical="center" shrinkToFit="1"/>
    </xf>
    <xf numFmtId="58" fontId="0" fillId="0" borderId="106" xfId="0" applyNumberFormat="1" applyBorder="1" applyAlignment="1">
      <alignment horizontal="center" vertical="center" shrinkToFit="1"/>
    </xf>
    <xf numFmtId="58" fontId="0" fillId="0" borderId="107" xfId="0" applyNumberFormat="1" applyBorder="1" applyAlignment="1">
      <alignment horizontal="center" vertical="center"/>
    </xf>
    <xf numFmtId="58" fontId="0" fillId="0" borderId="50" xfId="0" applyNumberFormat="1" applyBorder="1" applyAlignment="1">
      <alignment horizontal="center" vertical="center"/>
    </xf>
    <xf numFmtId="58" fontId="0" fillId="0" borderId="108" xfId="0" applyNumberForma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58" fontId="0" fillId="0" borderId="107" xfId="0" applyNumberFormat="1" applyBorder="1" applyAlignment="1">
      <alignment horizontal="center" vertical="center" shrinkToFit="1"/>
    </xf>
    <xf numFmtId="58" fontId="0" fillId="0" borderId="50" xfId="0" applyNumberFormat="1" applyBorder="1" applyAlignment="1">
      <alignment horizontal="center" vertical="center" shrinkToFit="1"/>
    </xf>
    <xf numFmtId="58" fontId="0" fillId="0" borderId="59" xfId="0" applyNumberFormat="1" applyBorder="1" applyAlignment="1">
      <alignment horizontal="center" vertical="center" shrinkToFit="1"/>
    </xf>
    <xf numFmtId="58" fontId="0" fillId="0" borderId="46" xfId="0" applyNumberFormat="1" applyBorder="1" applyAlignment="1">
      <alignment horizontal="center" vertical="center"/>
    </xf>
    <xf numFmtId="58" fontId="0" fillId="0" borderId="47" xfId="0" applyNumberFormat="1" applyBorder="1" applyAlignment="1">
      <alignment horizontal="center" vertical="center"/>
    </xf>
    <xf numFmtId="58" fontId="0" fillId="0" borderId="48" xfId="0" applyNumberForma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58" fontId="0" fillId="0" borderId="46" xfId="0" applyNumberFormat="1" applyBorder="1" applyAlignment="1">
      <alignment horizontal="center" vertical="center" shrinkToFit="1"/>
    </xf>
    <xf numFmtId="58" fontId="0" fillId="0" borderId="47" xfId="0" applyNumberFormat="1" applyBorder="1" applyAlignment="1">
      <alignment horizontal="center" vertical="center" shrinkToFit="1"/>
    </xf>
    <xf numFmtId="58" fontId="0" fillId="0" borderId="66" xfId="0" applyNumberFormat="1" applyBorder="1" applyAlignment="1">
      <alignment horizontal="center" vertical="center" shrinkToFit="1"/>
    </xf>
    <xf numFmtId="58" fontId="0" fillId="0" borderId="44" xfId="0" applyNumberForma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58" fontId="0" fillId="0" borderId="43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85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58" fontId="0" fillId="0" borderId="113" xfId="0" applyNumberFormat="1" applyBorder="1" applyAlignment="1">
      <alignment horizontal="center" vertical="center" shrinkToFit="1"/>
    </xf>
    <xf numFmtId="58" fontId="0" fillId="0" borderId="114" xfId="0" applyNumberFormat="1" applyBorder="1" applyAlignment="1">
      <alignment horizontal="center" vertical="center" shrinkToFit="1"/>
    </xf>
    <xf numFmtId="58" fontId="0" fillId="0" borderId="116" xfId="0" applyNumberFormat="1" applyBorder="1" applyAlignment="1">
      <alignment horizontal="center" vertical="center" shrinkToFit="1"/>
    </xf>
    <xf numFmtId="58" fontId="0" fillId="0" borderId="61" xfId="0" applyNumberFormat="1" applyBorder="1" applyAlignment="1">
      <alignment horizontal="center" vertical="center" shrinkToFit="1"/>
    </xf>
    <xf numFmtId="58" fontId="0" fillId="0" borderId="83" xfId="0" applyNumberFormat="1" applyBorder="1" applyAlignment="1">
      <alignment horizontal="center" vertical="center" shrinkToFit="1"/>
    </xf>
    <xf numFmtId="58" fontId="0" fillId="0" borderId="64" xfId="0" applyNumberForma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58" fontId="0" fillId="0" borderId="113" xfId="0" applyNumberFormat="1" applyBorder="1" applyAlignment="1">
      <alignment horizontal="center" vertical="center"/>
    </xf>
    <xf numFmtId="58" fontId="0" fillId="0" borderId="114" xfId="0" applyNumberFormat="1" applyBorder="1" applyAlignment="1">
      <alignment horizontal="center" vertical="center"/>
    </xf>
    <xf numFmtId="58" fontId="0" fillId="0" borderId="115" xfId="0" applyNumberFormat="1" applyBorder="1" applyAlignment="1">
      <alignment horizontal="center" vertical="center"/>
    </xf>
    <xf numFmtId="58" fontId="0" fillId="0" borderId="61" xfId="0" applyNumberFormat="1" applyBorder="1" applyAlignment="1">
      <alignment horizontal="center" vertical="center"/>
    </xf>
    <xf numFmtId="58" fontId="0" fillId="0" borderId="83" xfId="0" applyNumberFormat="1" applyBorder="1" applyAlignment="1">
      <alignment horizontal="center" vertical="center"/>
    </xf>
    <xf numFmtId="58" fontId="0" fillId="0" borderId="62" xfId="0" applyNumberForma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0" fontId="14" fillId="0" borderId="115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6" fillId="0" borderId="72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9" fillId="6" borderId="65" xfId="0" applyFont="1" applyFill="1" applyBorder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176" fontId="8" fillId="6" borderId="84" xfId="0" applyNumberFormat="1" applyFont="1" applyFill="1" applyBorder="1" applyAlignment="1" applyProtection="1">
      <alignment horizontal="center" vertical="center"/>
      <protection locked="0"/>
    </xf>
    <xf numFmtId="176" fontId="8" fillId="6" borderId="85" xfId="0" applyNumberFormat="1" applyFont="1" applyFill="1" applyBorder="1" applyAlignment="1" applyProtection="1">
      <alignment horizontal="center" vertical="center"/>
      <protection locked="0"/>
    </xf>
    <xf numFmtId="0" fontId="9" fillId="6" borderId="84" xfId="0" applyFont="1" applyFill="1" applyBorder="1" applyAlignment="1">
      <alignment horizontal="center" vertical="center"/>
    </xf>
    <xf numFmtId="0" fontId="9" fillId="6" borderId="85" xfId="0" applyFont="1" applyFill="1" applyBorder="1" applyAlignment="1">
      <alignment horizontal="center" vertical="center"/>
    </xf>
    <xf numFmtId="0" fontId="9" fillId="6" borderId="86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 wrapText="1"/>
    </xf>
    <xf numFmtId="0" fontId="9" fillId="6" borderId="69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0" fillId="6" borderId="5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9" fillId="6" borderId="72" xfId="0" applyFont="1" applyFill="1" applyBorder="1" applyAlignment="1">
      <alignment horizontal="center" vertical="center"/>
    </xf>
    <xf numFmtId="0" fontId="9" fillId="6" borderId="87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176" fontId="8" fillId="6" borderId="72" xfId="0" applyNumberFormat="1" applyFont="1" applyFill="1" applyBorder="1" applyAlignment="1">
      <alignment horizontal="center" vertical="center"/>
    </xf>
    <xf numFmtId="176" fontId="8" fillId="6" borderId="87" xfId="0" applyNumberFormat="1" applyFont="1" applyFill="1" applyBorder="1" applyAlignment="1">
      <alignment horizontal="center" vertical="center"/>
    </xf>
    <xf numFmtId="176" fontId="8" fillId="6" borderId="44" xfId="0" applyNumberFormat="1" applyFont="1" applyFill="1" applyBorder="1" applyAlignment="1" applyProtection="1">
      <alignment horizontal="center" vertical="center"/>
      <protection locked="0"/>
    </xf>
    <xf numFmtId="176" fontId="8" fillId="6" borderId="10" xfId="0" applyNumberFormat="1" applyFont="1" applyFill="1" applyBorder="1" applyAlignment="1" applyProtection="1">
      <alignment horizontal="center" vertical="center"/>
      <protection locked="0"/>
    </xf>
    <xf numFmtId="177" fontId="5" fillId="6" borderId="0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</xdr:colOff>
      <xdr:row>17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76837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18</xdr:row>
      <xdr:rowOff>285750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7683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76837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176837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18</xdr:row>
      <xdr:rowOff>285750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683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19</xdr:row>
      <xdr:rowOff>285750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76837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176837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</xdr:colOff>
      <xdr:row>17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18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519737" y="58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19</xdr:row>
      <xdr:rowOff>285750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51973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519737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18</xdr:row>
      <xdr:rowOff>285750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19</xdr:row>
      <xdr:rowOff>285750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T28"/>
  <sheetViews>
    <sheetView tabSelected="1" zoomScaleNormal="100" workbookViewId="0">
      <pane ySplit="3" topLeftCell="A4" activePane="bottomLeft" state="frozen"/>
      <selection pane="bottomLeft" activeCell="B2" sqref="B2"/>
    </sheetView>
  </sheetViews>
  <sheetFormatPr defaultRowHeight="13" x14ac:dyDescent="0.2"/>
  <cols>
    <col min="3" max="3" width="14.08984375" customWidth="1"/>
    <col min="4" max="4" width="4.90625" customWidth="1"/>
    <col min="5" max="5" width="11.08984375" customWidth="1"/>
    <col min="6" max="7" width="9.453125" hidden="1" customWidth="1"/>
    <col min="8" max="8" width="14.08984375" customWidth="1"/>
    <col min="9" max="9" width="4.90625" customWidth="1"/>
    <col min="10" max="10" width="11.08984375" customWidth="1"/>
    <col min="13" max="13" width="14.08984375" customWidth="1"/>
    <col min="14" max="14" width="4.90625" customWidth="1"/>
    <col min="15" max="15" width="11.08984375" customWidth="1"/>
    <col min="16" max="16" width="9.453125" style="92" hidden="1" customWidth="1"/>
    <col min="17" max="17" width="9.453125" hidden="1" customWidth="1"/>
    <col min="18" max="18" width="14.08984375" customWidth="1"/>
    <col min="19" max="19" width="4.90625" customWidth="1"/>
    <col min="20" max="20" width="11.08984375" customWidth="1"/>
  </cols>
  <sheetData>
    <row r="1" spans="1:20" ht="37.5" customHeight="1" thickBot="1" x14ac:dyDescent="0.25">
      <c r="A1" s="254" t="s">
        <v>419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6.25" customHeight="1" thickBot="1" x14ac:dyDescent="0.25">
      <c r="A2" t="s">
        <v>0</v>
      </c>
      <c r="B2" s="131"/>
      <c r="C2" s="58" t="s">
        <v>302</v>
      </c>
      <c r="D2" s="260" t="str">
        <f>IF(B2="","",VLOOKUP(B2,高体連加盟校一覧!$A$12:$H$67,2))</f>
        <v/>
      </c>
      <c r="E2" s="260"/>
      <c r="F2" s="91"/>
      <c r="G2" s="91"/>
      <c r="H2" t="s">
        <v>368</v>
      </c>
      <c r="K2" t="s">
        <v>304</v>
      </c>
      <c r="L2" s="132"/>
      <c r="M2" s="58" t="s">
        <v>302</v>
      </c>
      <c r="N2" s="260" t="str">
        <f>IF(L2="","",VLOOKUP(L2,高体連加盟校一覧!$A$12:$H$67,2))</f>
        <v/>
      </c>
      <c r="O2" s="260"/>
      <c r="P2" s="93"/>
      <c r="Q2" s="91"/>
      <c r="R2" t="s">
        <v>368</v>
      </c>
    </row>
    <row r="3" spans="1:20" ht="26.25" customHeight="1" thickBot="1" x14ac:dyDescent="0.25">
      <c r="A3" t="s">
        <v>303</v>
      </c>
      <c r="B3" s="261"/>
      <c r="C3" s="262"/>
      <c r="E3" s="97" t="s">
        <v>369</v>
      </c>
      <c r="H3" s="255"/>
      <c r="I3" s="256"/>
      <c r="K3" t="s">
        <v>303</v>
      </c>
      <c r="L3" s="263"/>
      <c r="M3" s="264"/>
      <c r="O3" t="s">
        <v>369</v>
      </c>
      <c r="R3" s="257"/>
      <c r="S3" s="258"/>
    </row>
    <row r="4" spans="1:20" s="122" customFormat="1" ht="30.75" customHeight="1" thickBot="1" x14ac:dyDescent="0.25">
      <c r="A4" s="122" t="s">
        <v>321</v>
      </c>
      <c r="K4" s="122" t="s">
        <v>353</v>
      </c>
      <c r="P4" s="123"/>
    </row>
    <row r="5" spans="1:20" ht="21" customHeight="1" x14ac:dyDescent="0.2">
      <c r="B5" s="101" t="s">
        <v>12</v>
      </c>
      <c r="C5" s="102" t="s">
        <v>10</v>
      </c>
      <c r="D5" s="102" t="s">
        <v>11</v>
      </c>
      <c r="E5" s="102" t="s">
        <v>8</v>
      </c>
      <c r="F5" s="102"/>
      <c r="G5" s="102"/>
      <c r="H5" s="102" t="s">
        <v>10</v>
      </c>
      <c r="I5" s="102" t="s">
        <v>11</v>
      </c>
      <c r="J5" s="103" t="s">
        <v>8</v>
      </c>
      <c r="K5" s="60"/>
      <c r="L5" s="101" t="s">
        <v>12</v>
      </c>
      <c r="M5" s="102" t="s">
        <v>10</v>
      </c>
      <c r="N5" s="102" t="s">
        <v>11</v>
      </c>
      <c r="O5" s="102" t="s">
        <v>8</v>
      </c>
      <c r="P5" s="107"/>
      <c r="Q5" s="102"/>
      <c r="R5" s="102" t="s">
        <v>10</v>
      </c>
      <c r="S5" s="102" t="s">
        <v>11</v>
      </c>
      <c r="T5" s="103" t="s">
        <v>8</v>
      </c>
    </row>
    <row r="6" spans="1:20" ht="26.25" customHeight="1" x14ac:dyDescent="0.2">
      <c r="B6" s="104" t="s">
        <v>9</v>
      </c>
      <c r="C6" s="133"/>
      <c r="D6" s="133"/>
      <c r="E6" s="134"/>
      <c r="F6" s="134"/>
      <c r="G6" s="135"/>
      <c r="H6" s="165"/>
      <c r="I6" s="133"/>
      <c r="J6" s="136"/>
      <c r="L6" s="104" t="s">
        <v>9</v>
      </c>
      <c r="M6" s="145"/>
      <c r="N6" s="145"/>
      <c r="O6" s="146"/>
      <c r="P6" s="147"/>
      <c r="Q6" s="147"/>
      <c r="R6" s="148"/>
      <c r="S6" s="145"/>
      <c r="T6" s="149"/>
    </row>
    <row r="7" spans="1:20" ht="26.25" customHeight="1" x14ac:dyDescent="0.2">
      <c r="B7" s="104" t="s">
        <v>4</v>
      </c>
      <c r="C7" s="133"/>
      <c r="D7" s="133"/>
      <c r="E7" s="134"/>
      <c r="F7" s="134"/>
      <c r="G7" s="135"/>
      <c r="H7" s="165"/>
      <c r="I7" s="133"/>
      <c r="J7" s="136"/>
      <c r="L7" s="104" t="s">
        <v>4</v>
      </c>
      <c r="M7" s="145"/>
      <c r="N7" s="145"/>
      <c r="O7" s="146"/>
      <c r="P7" s="147"/>
      <c r="Q7" s="147"/>
      <c r="R7" s="148"/>
      <c r="S7" s="145"/>
      <c r="T7" s="149"/>
    </row>
    <row r="8" spans="1:20" ht="26.25" customHeight="1" thickBot="1" x14ac:dyDescent="0.25">
      <c r="B8" s="105" t="s">
        <v>5</v>
      </c>
      <c r="C8" s="137"/>
      <c r="D8" s="137"/>
      <c r="E8" s="138"/>
      <c r="F8" s="138"/>
      <c r="G8" s="139"/>
      <c r="H8" s="166"/>
      <c r="I8" s="137"/>
      <c r="J8" s="140"/>
      <c r="L8" s="105" t="s">
        <v>5</v>
      </c>
      <c r="M8" s="150"/>
      <c r="N8" s="150"/>
      <c r="O8" s="151"/>
      <c r="P8" s="152"/>
      <c r="Q8" s="152"/>
      <c r="R8" s="153"/>
      <c r="S8" s="150"/>
      <c r="T8" s="154"/>
    </row>
    <row r="9" spans="1:20" ht="26.25" customHeight="1" thickBot="1" x14ac:dyDescent="0.25">
      <c r="B9" s="218" t="s">
        <v>6</v>
      </c>
      <c r="C9" s="224"/>
      <c r="D9" s="224"/>
      <c r="E9" s="225"/>
      <c r="F9" s="225"/>
      <c r="G9" s="226"/>
      <c r="H9" s="227"/>
      <c r="I9" s="224"/>
      <c r="J9" s="228"/>
      <c r="L9" s="218" t="s">
        <v>6</v>
      </c>
      <c r="M9" s="219"/>
      <c r="N9" s="219"/>
      <c r="O9" s="220"/>
      <c r="P9" s="221"/>
      <c r="Q9" s="221"/>
      <c r="R9" s="222"/>
      <c r="S9" s="219"/>
      <c r="T9" s="223"/>
    </row>
    <row r="10" spans="1:20" ht="26.25" customHeight="1" thickBot="1" x14ac:dyDescent="0.25">
      <c r="B10" s="229" t="s">
        <v>7</v>
      </c>
      <c r="C10" s="230"/>
      <c r="D10" s="230"/>
      <c r="E10" s="231"/>
      <c r="F10" s="231"/>
      <c r="G10" s="232"/>
      <c r="H10" s="233"/>
      <c r="I10" s="230"/>
      <c r="J10" s="234"/>
      <c r="L10" s="229" t="s">
        <v>7</v>
      </c>
      <c r="M10" s="235"/>
      <c r="N10" s="235"/>
      <c r="O10" s="236"/>
      <c r="P10" s="237"/>
      <c r="Q10" s="237"/>
      <c r="R10" s="238"/>
      <c r="S10" s="235"/>
      <c r="T10" s="239"/>
    </row>
    <row r="11" spans="1:20" ht="21" customHeight="1" x14ac:dyDescent="0.2">
      <c r="G11" s="92"/>
      <c r="M11" s="97"/>
      <c r="N11" s="97"/>
      <c r="O11" s="97"/>
      <c r="P11" s="100"/>
      <c r="Q11" s="100"/>
      <c r="R11" s="97"/>
      <c r="S11" s="97"/>
      <c r="T11" s="97"/>
    </row>
    <row r="12" spans="1:20" s="122" customFormat="1" ht="30.75" customHeight="1" thickBot="1" x14ac:dyDescent="0.25">
      <c r="A12" s="122" t="s">
        <v>322</v>
      </c>
      <c r="G12" s="123"/>
      <c r="K12" s="122" t="s">
        <v>354</v>
      </c>
      <c r="M12" s="124"/>
      <c r="N12" s="124"/>
      <c r="O12" s="124"/>
      <c r="P12" s="125"/>
      <c r="Q12" s="125"/>
      <c r="R12" s="124"/>
      <c r="S12" s="124"/>
      <c r="T12" s="124"/>
    </row>
    <row r="13" spans="1:20" ht="21" customHeight="1" x14ac:dyDescent="0.2">
      <c r="A13" s="60"/>
      <c r="B13" s="101" t="s">
        <v>12</v>
      </c>
      <c r="C13" s="102" t="s">
        <v>10</v>
      </c>
      <c r="D13" s="102" t="s">
        <v>11</v>
      </c>
      <c r="E13" s="102" t="s">
        <v>8</v>
      </c>
      <c r="F13" s="102"/>
      <c r="G13" s="107"/>
      <c r="H13" s="102" t="s">
        <v>10</v>
      </c>
      <c r="I13" s="102" t="s">
        <v>11</v>
      </c>
      <c r="J13" s="103" t="s">
        <v>8</v>
      </c>
      <c r="K13" s="60"/>
      <c r="L13" s="101" t="s">
        <v>12</v>
      </c>
      <c r="M13" s="102" t="s">
        <v>10</v>
      </c>
      <c r="N13" s="102" t="s">
        <v>11</v>
      </c>
      <c r="O13" s="102" t="s">
        <v>8</v>
      </c>
      <c r="P13" s="107"/>
      <c r="Q13" s="107"/>
      <c r="R13" s="102" t="s">
        <v>10</v>
      </c>
      <c r="S13" s="102" t="s">
        <v>11</v>
      </c>
      <c r="T13" s="103" t="s">
        <v>8</v>
      </c>
    </row>
    <row r="14" spans="1:20" ht="26.25" customHeight="1" x14ac:dyDescent="0.2">
      <c r="B14" s="104" t="s">
        <v>9</v>
      </c>
      <c r="C14" s="133"/>
      <c r="D14" s="133"/>
      <c r="E14" s="134"/>
      <c r="F14" s="134"/>
      <c r="G14" s="135"/>
      <c r="H14" s="165"/>
      <c r="I14" s="133"/>
      <c r="J14" s="136"/>
      <c r="L14" s="104" t="s">
        <v>9</v>
      </c>
      <c r="M14" s="145"/>
      <c r="N14" s="145"/>
      <c r="O14" s="146"/>
      <c r="P14" s="147"/>
      <c r="Q14" s="147"/>
      <c r="R14" s="148"/>
      <c r="S14" s="145"/>
      <c r="T14" s="149"/>
    </row>
    <row r="15" spans="1:20" ht="26.25" customHeight="1" x14ac:dyDescent="0.2">
      <c r="B15" s="104" t="s">
        <v>4</v>
      </c>
      <c r="C15" s="133"/>
      <c r="D15" s="133"/>
      <c r="E15" s="134"/>
      <c r="F15" s="134"/>
      <c r="G15" s="135"/>
      <c r="H15" s="165"/>
      <c r="I15" s="133"/>
      <c r="J15" s="136"/>
      <c r="L15" s="104" t="s">
        <v>4</v>
      </c>
      <c r="M15" s="145"/>
      <c r="N15" s="145"/>
      <c r="O15" s="146"/>
      <c r="P15" s="147"/>
      <c r="Q15" s="147"/>
      <c r="R15" s="148"/>
      <c r="S15" s="145"/>
      <c r="T15" s="149"/>
    </row>
    <row r="16" spans="1:20" ht="26.25" customHeight="1" thickBot="1" x14ac:dyDescent="0.25">
      <c r="B16" s="105" t="s">
        <v>5</v>
      </c>
      <c r="C16" s="137"/>
      <c r="D16" s="137"/>
      <c r="E16" s="138"/>
      <c r="F16" s="138"/>
      <c r="G16" s="139"/>
      <c r="H16" s="166"/>
      <c r="I16" s="137"/>
      <c r="J16" s="140"/>
      <c r="L16" s="105" t="s">
        <v>5</v>
      </c>
      <c r="M16" s="150"/>
      <c r="N16" s="150"/>
      <c r="O16" s="151"/>
      <c r="P16" s="152"/>
      <c r="Q16" s="152"/>
      <c r="R16" s="153"/>
      <c r="S16" s="150"/>
      <c r="T16" s="154"/>
    </row>
    <row r="17" spans="1:20" ht="26.25" customHeight="1" thickBot="1" x14ac:dyDescent="0.25">
      <c r="B17" s="106" t="s">
        <v>6</v>
      </c>
      <c r="C17" s="141"/>
      <c r="D17" s="141"/>
      <c r="E17" s="142"/>
      <c r="F17" s="142"/>
      <c r="G17" s="143"/>
      <c r="H17" s="167"/>
      <c r="I17" s="141"/>
      <c r="J17" s="144"/>
      <c r="L17" s="106" t="s">
        <v>6</v>
      </c>
      <c r="M17" s="155"/>
      <c r="N17" s="155"/>
      <c r="O17" s="156"/>
      <c r="P17" s="157"/>
      <c r="Q17" s="157"/>
      <c r="R17" s="158"/>
      <c r="S17" s="155"/>
      <c r="T17" s="159"/>
    </row>
    <row r="18" spans="1:20" ht="21" customHeight="1" x14ac:dyDescent="0.2">
      <c r="G18" s="92"/>
      <c r="M18" s="97"/>
      <c r="N18" s="97"/>
      <c r="O18" s="97"/>
      <c r="P18" s="100"/>
      <c r="Q18" s="100"/>
      <c r="R18" s="97"/>
      <c r="S18" s="97"/>
      <c r="T18" s="97"/>
    </row>
    <row r="19" spans="1:20" s="122" customFormat="1" ht="30.75" customHeight="1" thickBot="1" x14ac:dyDescent="0.25">
      <c r="A19" s="122" t="s">
        <v>323</v>
      </c>
      <c r="G19" s="123"/>
      <c r="K19" s="122" t="s">
        <v>355</v>
      </c>
      <c r="M19" s="124"/>
      <c r="N19" s="124"/>
      <c r="O19" s="124"/>
      <c r="P19" s="125"/>
      <c r="Q19" s="125"/>
      <c r="R19" s="124"/>
      <c r="S19" s="124"/>
      <c r="T19" s="124"/>
    </row>
    <row r="20" spans="1:20" ht="21" customHeight="1" x14ac:dyDescent="0.2">
      <c r="A20" s="60"/>
      <c r="B20" s="101" t="s">
        <v>12</v>
      </c>
      <c r="C20" s="102" t="s">
        <v>10</v>
      </c>
      <c r="D20" s="102" t="s">
        <v>11</v>
      </c>
      <c r="E20" s="102" t="s">
        <v>8</v>
      </c>
      <c r="F20" s="102"/>
      <c r="G20" s="107"/>
      <c r="H20" s="102" t="s">
        <v>10</v>
      </c>
      <c r="I20" s="102" t="s">
        <v>11</v>
      </c>
      <c r="J20" s="103" t="s">
        <v>8</v>
      </c>
      <c r="K20" s="60"/>
      <c r="L20" s="101" t="s">
        <v>12</v>
      </c>
      <c r="M20" s="102" t="s">
        <v>10</v>
      </c>
      <c r="N20" s="102" t="s">
        <v>11</v>
      </c>
      <c r="O20" s="102" t="s">
        <v>8</v>
      </c>
      <c r="P20" s="107"/>
      <c r="Q20" s="107"/>
      <c r="R20" s="102" t="s">
        <v>10</v>
      </c>
      <c r="S20" s="102" t="s">
        <v>11</v>
      </c>
      <c r="T20" s="103" t="s">
        <v>8</v>
      </c>
    </row>
    <row r="21" spans="1:20" ht="26.25" customHeight="1" x14ac:dyDescent="0.2">
      <c r="B21" s="104" t="s">
        <v>9</v>
      </c>
      <c r="C21" s="133"/>
      <c r="D21" s="133"/>
      <c r="E21" s="134"/>
      <c r="F21" s="134"/>
      <c r="G21" s="135"/>
      <c r="H21" s="165"/>
      <c r="I21" s="133"/>
      <c r="J21" s="136"/>
      <c r="L21" s="104" t="s">
        <v>9</v>
      </c>
      <c r="M21" s="145"/>
      <c r="N21" s="145"/>
      <c r="O21" s="146"/>
      <c r="P21" s="147"/>
      <c r="Q21" s="147"/>
      <c r="R21" s="148"/>
      <c r="S21" s="145"/>
      <c r="T21" s="149"/>
    </row>
    <row r="22" spans="1:20" ht="26.25" customHeight="1" x14ac:dyDescent="0.2">
      <c r="B22" s="104" t="s">
        <v>4</v>
      </c>
      <c r="C22" s="133"/>
      <c r="D22" s="133"/>
      <c r="E22" s="134"/>
      <c r="F22" s="134"/>
      <c r="G22" s="135"/>
      <c r="H22" s="165"/>
      <c r="I22" s="133"/>
      <c r="J22" s="136"/>
      <c r="L22" s="104" t="s">
        <v>4</v>
      </c>
      <c r="M22" s="145"/>
      <c r="N22" s="145"/>
      <c r="O22" s="146"/>
      <c r="P22" s="147"/>
      <c r="Q22" s="147"/>
      <c r="R22" s="148"/>
      <c r="S22" s="145"/>
      <c r="T22" s="149"/>
    </row>
    <row r="23" spans="1:20" ht="26.25" customHeight="1" x14ac:dyDescent="0.2">
      <c r="B23" s="104" t="s">
        <v>5</v>
      </c>
      <c r="C23" s="133"/>
      <c r="D23" s="133"/>
      <c r="E23" s="134"/>
      <c r="F23" s="134"/>
      <c r="G23" s="135"/>
      <c r="H23" s="165"/>
      <c r="I23" s="133"/>
      <c r="J23" s="136"/>
      <c r="L23" s="104" t="s">
        <v>5</v>
      </c>
      <c r="M23" s="145"/>
      <c r="N23" s="145"/>
      <c r="O23" s="146"/>
      <c r="P23" s="147"/>
      <c r="Q23" s="147"/>
      <c r="R23" s="148"/>
      <c r="S23" s="145"/>
      <c r="T23" s="149"/>
    </row>
    <row r="24" spans="1:20" ht="26.25" customHeight="1" thickBot="1" x14ac:dyDescent="0.25">
      <c r="B24" s="108" t="s">
        <v>6</v>
      </c>
      <c r="C24" s="168"/>
      <c r="D24" s="168"/>
      <c r="E24" s="169"/>
      <c r="F24" s="169"/>
      <c r="G24" s="170"/>
      <c r="H24" s="171"/>
      <c r="I24" s="168"/>
      <c r="J24" s="172"/>
      <c r="L24" s="108" t="s">
        <v>6</v>
      </c>
      <c r="M24" s="160"/>
      <c r="N24" s="160"/>
      <c r="O24" s="161"/>
      <c r="P24" s="162"/>
      <c r="Q24" s="162"/>
      <c r="R24" s="163"/>
      <c r="S24" s="160"/>
      <c r="T24" s="164"/>
    </row>
    <row r="27" spans="1:20" ht="16.5" x14ac:dyDescent="0.2">
      <c r="A27" s="177" t="s">
        <v>379</v>
      </c>
      <c r="B27" s="259" t="s">
        <v>380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</row>
    <row r="28" spans="1:20" ht="16.5" x14ac:dyDescent="0.2">
      <c r="A28" s="177" t="s">
        <v>379</v>
      </c>
      <c r="B28" s="259" t="s">
        <v>378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</row>
  </sheetData>
  <sheetProtection algorithmName="SHA-512" hashValue="DS/2PU1XhalG5iSgBhhZFcZdVBMvfRy4JtulWpShF4Odt74xDGrBy/KYj+FnR9lt3gYfEx6xTy/jOVCTaWWmQg==" saltValue="4YC1hKZhxPTieuyEJShBTg==" spinCount="100000" sheet="1" objects="1" scenarios="1" selectLockedCells="1"/>
  <mergeCells count="9">
    <mergeCell ref="A1:T1"/>
    <mergeCell ref="H3:I3"/>
    <mergeCell ref="R3:S3"/>
    <mergeCell ref="B27:T27"/>
    <mergeCell ref="B28:T28"/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35"/>
  <sheetViews>
    <sheetView zoomScale="85" zoomScaleNormal="85" zoomScalePageLayoutView="130" workbookViewId="0">
      <selection activeCell="A2" sqref="A2"/>
    </sheetView>
  </sheetViews>
  <sheetFormatPr defaultRowHeight="13" x14ac:dyDescent="0.2"/>
  <cols>
    <col min="1" max="1" width="8.08984375" customWidth="1"/>
    <col min="2" max="2" width="16.90625" customWidth="1"/>
    <col min="3" max="3" width="5.453125" customWidth="1"/>
    <col min="4" max="4" width="6.08984375" customWidth="1"/>
    <col min="5" max="5" width="4.26953125" customWidth="1"/>
    <col min="6" max="6" width="9.08984375" customWidth="1"/>
    <col min="7" max="7" width="6.6328125" customWidth="1"/>
    <col min="8" max="8" width="10.90625" customWidth="1"/>
    <col min="9" max="9" width="5.453125" customWidth="1"/>
    <col min="10" max="10" width="7.08984375" customWidth="1"/>
    <col min="11" max="11" width="6.7265625" customWidth="1"/>
    <col min="12" max="12" width="3.453125" customWidth="1"/>
  </cols>
  <sheetData>
    <row r="1" spans="1:13" ht="16.5" x14ac:dyDescent="0.2">
      <c r="A1" s="314" t="s">
        <v>420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109"/>
    </row>
    <row r="2" spans="1:13" ht="13.5" thickBot="1" x14ac:dyDescent="0.25"/>
    <row r="3" spans="1:13" x14ac:dyDescent="0.2">
      <c r="A3" s="110" t="s">
        <v>0</v>
      </c>
    </row>
    <row r="4" spans="1:13" ht="29.25" customHeight="1" thickBot="1" x14ac:dyDescent="0.25">
      <c r="A4" s="126" t="str">
        <f>IF('参加名簿(入力はこちらでお願いします)'!B2="","",'参加名簿(入力はこちらでお願いします)'!B2)</f>
        <v/>
      </c>
    </row>
    <row r="5" spans="1:13" ht="13.5" thickBot="1" x14ac:dyDescent="0.25"/>
    <row r="6" spans="1:13" ht="32.25" customHeight="1" x14ac:dyDescent="0.2">
      <c r="A6" s="101" t="s">
        <v>2</v>
      </c>
      <c r="B6" s="111" t="str">
        <f>IF(A4="","",VLOOKUP(A4,高体連加盟校一覧!$A$12:$H$67,2))</f>
        <v/>
      </c>
      <c r="C6" s="130" t="str">
        <f>IF(OR(A4=52,A4=53),"キャンパス","高校")</f>
        <v>高校</v>
      </c>
      <c r="D6" s="112" t="s">
        <v>292</v>
      </c>
      <c r="E6" s="111" t="s">
        <v>299</v>
      </c>
      <c r="F6" s="284" t="str">
        <f>IF(A4="","",VLOOKUP(A4,高体連加盟校一覧!$A$12:$H$67,5))</f>
        <v/>
      </c>
      <c r="G6" s="284"/>
      <c r="H6" s="315" t="str">
        <f>IF(A4="","",VLOOKUP(A4,高体連加盟校一覧!$A$12:$H$67,6,))</f>
        <v/>
      </c>
      <c r="I6" s="315"/>
      <c r="J6" s="315"/>
      <c r="K6" s="315"/>
      <c r="L6" s="316"/>
    </row>
    <row r="7" spans="1:13" ht="32.25" customHeight="1" thickBot="1" x14ac:dyDescent="0.25">
      <c r="A7" s="106" t="s">
        <v>3</v>
      </c>
      <c r="B7" s="317" t="str">
        <f>IF('参加名簿(入力はこちらでお願いします)'!B3="","",'参加名簿(入力はこちらでお願いします)'!B3)</f>
        <v/>
      </c>
      <c r="C7" s="317"/>
      <c r="D7" s="113" t="s">
        <v>293</v>
      </c>
      <c r="E7" s="114" t="s">
        <v>300</v>
      </c>
      <c r="F7" s="318" t="str">
        <f>IF(A4="","",VLOOKUP(A4,高体連加盟校一覧!$A$12:$H$67,7))</f>
        <v/>
      </c>
      <c r="G7" s="318"/>
      <c r="H7" s="115" t="s">
        <v>301</v>
      </c>
      <c r="I7" s="318" t="str">
        <f>IF(A4="","",VLOOKUP(A4,高体連加盟校一覧!$A$12:$H$67,8,))</f>
        <v/>
      </c>
      <c r="J7" s="318"/>
      <c r="K7" s="318"/>
      <c r="L7" s="319"/>
    </row>
    <row r="9" spans="1:13" ht="25" customHeight="1" thickBot="1" x14ac:dyDescent="0.25">
      <c r="A9" s="122" t="s">
        <v>370</v>
      </c>
    </row>
    <row r="10" spans="1:13" ht="25" customHeight="1" x14ac:dyDescent="0.2">
      <c r="A10" s="101" t="s">
        <v>12</v>
      </c>
      <c r="B10" s="102" t="s">
        <v>294</v>
      </c>
      <c r="C10" s="102" t="s">
        <v>11</v>
      </c>
      <c r="D10" s="283" t="s">
        <v>8</v>
      </c>
      <c r="E10" s="284"/>
      <c r="F10" s="285"/>
      <c r="G10" s="283" t="s">
        <v>294</v>
      </c>
      <c r="H10" s="285"/>
      <c r="I10" s="102" t="s">
        <v>11</v>
      </c>
      <c r="J10" s="283" t="s">
        <v>8</v>
      </c>
      <c r="K10" s="284"/>
      <c r="L10" s="286"/>
    </row>
    <row r="11" spans="1:13" ht="25" customHeight="1" x14ac:dyDescent="0.2">
      <c r="A11" s="117">
        <v>1</v>
      </c>
      <c r="B11" s="127" t="str">
        <f>IF('参加名簿(入力はこちらでお願いします)'!C6="","",'参加名簿(入力はこちらでお願いします)'!C6)</f>
        <v/>
      </c>
      <c r="C11" s="57" t="str">
        <f>IF('参加名簿(入力はこちらでお願いします)'!D6="","",'参加名簿(入力はこちらでお願いします)'!D6)</f>
        <v/>
      </c>
      <c r="D11" s="311" t="str">
        <f>IF('参加名簿(入力はこちらでお願いします)'!E6="","",'参加名簿(入力はこちらでお願いします)'!E6)</f>
        <v/>
      </c>
      <c r="E11" s="312"/>
      <c r="F11" s="313"/>
      <c r="G11" s="277" t="str">
        <f>IF('参加名簿(入力はこちらでお願いします)'!H6="","",'参加名簿(入力はこちらでお願いします)'!H6)</f>
        <v/>
      </c>
      <c r="H11" s="278"/>
      <c r="I11" s="57" t="str">
        <f>IF('参加名簿(入力はこちらでお願いします)'!I6="","",'参加名簿(入力はこちらでお願いします)'!I6)</f>
        <v/>
      </c>
      <c r="J11" s="274" t="str">
        <f>IF('参加名簿(入力はこちらでお願いします)'!J6="","",'参加名簿(入力はこちらでお願いします)'!J6)</f>
        <v/>
      </c>
      <c r="K11" s="275"/>
      <c r="L11" s="279"/>
    </row>
    <row r="12" spans="1:13" ht="25" customHeight="1" x14ac:dyDescent="0.2">
      <c r="A12" s="117">
        <v>2</v>
      </c>
      <c r="B12" s="127" t="str">
        <f>IF('参加名簿(入力はこちらでお願いします)'!C7="","",'参加名簿(入力はこちらでお願いします)'!C7)</f>
        <v/>
      </c>
      <c r="C12" s="57" t="str">
        <f>IF('参加名簿(入力はこちらでお願いします)'!D7="","",'参加名簿(入力はこちらでお願いします)'!D7)</f>
        <v/>
      </c>
      <c r="D12" s="311" t="str">
        <f>IF('参加名簿(入力はこちらでお願いします)'!E7="","",'参加名簿(入力はこちらでお願いします)'!E7)</f>
        <v/>
      </c>
      <c r="E12" s="312"/>
      <c r="F12" s="313"/>
      <c r="G12" s="277" t="str">
        <f>IF('参加名簿(入力はこちらでお願いします)'!H7="","",'参加名簿(入力はこちらでお願いします)'!H7)</f>
        <v/>
      </c>
      <c r="H12" s="278"/>
      <c r="I12" s="57" t="str">
        <f>IF('参加名簿(入力はこちらでお願いします)'!I7="","",'参加名簿(入力はこちらでお願いします)'!I7)</f>
        <v/>
      </c>
      <c r="J12" s="274" t="str">
        <f>IF('参加名簿(入力はこちらでお願いします)'!J7="","",'参加名簿(入力はこちらでお願いします)'!J7)</f>
        <v/>
      </c>
      <c r="K12" s="275"/>
      <c r="L12" s="279"/>
    </row>
    <row r="13" spans="1:13" ht="25" customHeight="1" thickBot="1" x14ac:dyDescent="0.25">
      <c r="A13" s="118">
        <v>3</v>
      </c>
      <c r="B13" s="128" t="str">
        <f>IF('参加名簿(入力はこちらでお願いします)'!C8="","",'参加名簿(入力はこちらでお願いします)'!C8)</f>
        <v/>
      </c>
      <c r="C13" s="59" t="str">
        <f>IF('参加名簿(入力はこちらでお願いします)'!D8="","",'参加名簿(入力はこちらでお願いします)'!D8)</f>
        <v/>
      </c>
      <c r="D13" s="287" t="str">
        <f>IF('参加名簿(入力はこちらでお願いします)'!E8="","",'参加名簿(入力はこちらでお願いします)'!E8)</f>
        <v/>
      </c>
      <c r="E13" s="288"/>
      <c r="F13" s="289"/>
      <c r="G13" s="290" t="str">
        <f>IF('参加名簿(入力はこちらでお願いします)'!H8="","",'参加名簿(入力はこちらでお願いします)'!H8)</f>
        <v/>
      </c>
      <c r="H13" s="291"/>
      <c r="I13" s="59" t="str">
        <f>IF('参加名簿(入力はこちらでお願いします)'!I8="","",'参加名簿(入力はこちらでお願いします)'!I8)</f>
        <v/>
      </c>
      <c r="J13" s="292" t="str">
        <f>IF('参加名簿(入力はこちらでお願いします)'!J8="","",'参加名簿(入力はこちらでお願いします)'!J8)</f>
        <v/>
      </c>
      <c r="K13" s="293"/>
      <c r="L13" s="294"/>
    </row>
    <row r="14" spans="1:13" ht="25" customHeight="1" thickBot="1" x14ac:dyDescent="0.25">
      <c r="A14" s="240">
        <v>4</v>
      </c>
      <c r="B14" s="241" t="str">
        <f>IF('参加名簿(入力はこちらでお願いします)'!C9="","",'参加名簿(入力はこちらでお願いします)'!C9)</f>
        <v/>
      </c>
      <c r="C14" s="242" t="str">
        <f>IF('参加名簿(入力はこちらでお願いします)'!D9="","",'参加名簿(入力はこちらでお願いします)'!D9)</f>
        <v/>
      </c>
      <c r="D14" s="330" t="str">
        <f>IF('参加名簿(入力はこちらでお願いします)'!E9="","",'参加名簿(入力はこちらでお願いします)'!E9)</f>
        <v/>
      </c>
      <c r="E14" s="331"/>
      <c r="F14" s="332"/>
      <c r="G14" s="326" t="str">
        <f>IF('参加名簿(入力はこちらでお願いします)'!H9="","",'参加名簿(入力はこちらでお願いします)'!H9)</f>
        <v/>
      </c>
      <c r="H14" s="327"/>
      <c r="I14" s="242" t="str">
        <f>IF('参加名簿(入力はこちらでお願いします)'!I9="","",'参加名簿(入力はこちらでお願いします)'!I9)</f>
        <v/>
      </c>
      <c r="J14" s="320" t="str">
        <f>IF('参加名簿(入力はこちらでお願いします)'!J9="","",'参加名簿(入力はこちらでお願いします)'!J9)</f>
        <v/>
      </c>
      <c r="K14" s="321"/>
      <c r="L14" s="322"/>
    </row>
    <row r="15" spans="1:13" ht="25" customHeight="1" thickBot="1" x14ac:dyDescent="0.25">
      <c r="A15" s="243">
        <v>5</v>
      </c>
      <c r="B15" s="244" t="str">
        <f>IF('参加名簿(入力はこちらでお願いします)'!C10="","",'参加名簿(入力はこちらでお願いします)'!C10)</f>
        <v/>
      </c>
      <c r="C15" s="245" t="str">
        <f>IF('参加名簿(入力はこちらでお願いします)'!D10="","",'参加名簿(入力はこちらでお願いします)'!D10)</f>
        <v/>
      </c>
      <c r="D15" s="333" t="str">
        <f>IF('参加名簿(入力はこちらでお願いします)'!E10="","",'参加名簿(入力はこちらでお願いします)'!E10)</f>
        <v/>
      </c>
      <c r="E15" s="334"/>
      <c r="F15" s="335"/>
      <c r="G15" s="328" t="str">
        <f>IF('参加名簿(入力はこちらでお願いします)'!H10="","",'参加名簿(入力はこちらでお願いします)'!H10)</f>
        <v/>
      </c>
      <c r="H15" s="329"/>
      <c r="I15" s="245" t="str">
        <f>IF('参加名簿(入力はこちらでお願いします)'!I10="","",'参加名簿(入力はこちらでお願いします)'!I10)</f>
        <v/>
      </c>
      <c r="J15" s="323" t="str">
        <f>IF('参加名簿(入力はこちらでお願いします)'!J10="","",'参加名簿(入力はこちらでお願いします)'!J10)</f>
        <v/>
      </c>
      <c r="K15" s="324"/>
      <c r="L15" s="325"/>
    </row>
    <row r="16" spans="1:13" ht="25" customHeight="1" thickBot="1" x14ac:dyDescent="0.25">
      <c r="A16" s="176" t="s">
        <v>371</v>
      </c>
      <c r="B16" s="98"/>
      <c r="C16" s="98"/>
      <c r="D16" s="281"/>
      <c r="E16" s="281"/>
      <c r="F16" s="281"/>
      <c r="G16" s="282"/>
      <c r="H16" s="282"/>
      <c r="I16" s="98"/>
      <c r="J16" s="281"/>
      <c r="K16" s="281"/>
      <c r="L16" s="281"/>
    </row>
    <row r="17" spans="1:12" ht="25" customHeight="1" x14ac:dyDescent="0.2">
      <c r="A17" s="101" t="s">
        <v>12</v>
      </c>
      <c r="B17" s="102" t="s">
        <v>294</v>
      </c>
      <c r="C17" s="102" t="s">
        <v>11</v>
      </c>
      <c r="D17" s="283" t="s">
        <v>8</v>
      </c>
      <c r="E17" s="284"/>
      <c r="F17" s="285"/>
      <c r="G17" s="283" t="s">
        <v>294</v>
      </c>
      <c r="H17" s="285"/>
      <c r="I17" s="102" t="s">
        <v>11</v>
      </c>
      <c r="J17" s="283" t="s">
        <v>8</v>
      </c>
      <c r="K17" s="284"/>
      <c r="L17" s="286"/>
    </row>
    <row r="18" spans="1:12" ht="25" customHeight="1" x14ac:dyDescent="0.2">
      <c r="A18" s="120">
        <v>1</v>
      </c>
      <c r="B18" s="127" t="str">
        <f>IF('参加名簿(入力はこちらでお願いします)'!C14="","",'参加名簿(入力はこちらでお願いします)'!C14)</f>
        <v/>
      </c>
      <c r="C18" s="99" t="str">
        <f>IF('参加名簿(入力はこちらでお願いします)'!D14="","",'参加名簿(入力はこちらでお願いします)'!D14)</f>
        <v/>
      </c>
      <c r="D18" s="303" t="str">
        <f>IF('参加名簿(入力はこちらでお願いします)'!E14="","",'参加名簿(入力はこちらでお願いします)'!E14)</f>
        <v/>
      </c>
      <c r="E18" s="304"/>
      <c r="F18" s="305"/>
      <c r="G18" s="306" t="str">
        <f>IF('参加名簿(入力はこちらでお願いします)'!H14="","",'参加名簿(入力はこちらでお願いします)'!H14)</f>
        <v/>
      </c>
      <c r="H18" s="307"/>
      <c r="I18" s="99" t="str">
        <f>IF('参加名簿(入力はこちらでお願いします)'!I14="","",'参加名簿(入力はこちらでお願いします)'!I14)</f>
        <v/>
      </c>
      <c r="J18" s="308" t="str">
        <f>IF('参加名簿(入力はこちらでお願いします)'!J14="","",'参加名簿(入力はこちらでお願いします)'!J14)</f>
        <v/>
      </c>
      <c r="K18" s="309"/>
      <c r="L18" s="310"/>
    </row>
    <row r="19" spans="1:12" ht="25" customHeight="1" x14ac:dyDescent="0.2">
      <c r="A19" s="117">
        <v>2</v>
      </c>
      <c r="B19" s="127" t="str">
        <f>IF('参加名簿(入力はこちらでお願いします)'!C15="","",'参加名簿(入力はこちらでお願いします)'!C15)</f>
        <v/>
      </c>
      <c r="C19" s="99" t="str">
        <f>IF('参加名簿(入力はこちらでお願いします)'!D15="","",'参加名簿(入力はこちらでお願いします)'!D15)</f>
        <v/>
      </c>
      <c r="D19" s="303" t="str">
        <f>IF('参加名簿(入力はこちらでお願いします)'!E15="","",'参加名簿(入力はこちらでお願いします)'!E15)</f>
        <v/>
      </c>
      <c r="E19" s="304"/>
      <c r="F19" s="305"/>
      <c r="G19" s="306" t="str">
        <f>IF('参加名簿(入力はこちらでお願いします)'!H15="","",'参加名簿(入力はこちらでお願いします)'!H15)</f>
        <v/>
      </c>
      <c r="H19" s="307"/>
      <c r="I19" s="99" t="str">
        <f>IF('参加名簿(入力はこちらでお願いします)'!I15="","",'参加名簿(入力はこちらでお願いします)'!I15)</f>
        <v/>
      </c>
      <c r="J19" s="308" t="str">
        <f>IF('参加名簿(入力はこちらでお願いします)'!J15="","",'参加名簿(入力はこちらでお願いします)'!J15)</f>
        <v/>
      </c>
      <c r="K19" s="309"/>
      <c r="L19" s="310"/>
    </row>
    <row r="20" spans="1:12" ht="25" customHeight="1" thickBot="1" x14ac:dyDescent="0.25">
      <c r="A20" s="118">
        <v>3</v>
      </c>
      <c r="B20" s="128" t="str">
        <f>IF('参加名簿(入力はこちらでお願いします)'!C16="","",'参加名簿(入力はこちらでお願いします)'!C16)</f>
        <v/>
      </c>
      <c r="C20" s="59" t="str">
        <f>IF('参加名簿(入力はこちらでお願いします)'!D16="","",'参加名簿(入力はこちらでお願いします)'!D16)</f>
        <v/>
      </c>
      <c r="D20" s="287" t="str">
        <f>IF('参加名簿(入力はこちらでお願いします)'!E16="","",'参加名簿(入力はこちらでお願いします)'!E16)</f>
        <v/>
      </c>
      <c r="E20" s="288"/>
      <c r="F20" s="289"/>
      <c r="G20" s="290" t="str">
        <f>IF('参加名簿(入力はこちらでお願いします)'!H16="","",'参加名簿(入力はこちらでお願いします)'!H16)</f>
        <v/>
      </c>
      <c r="H20" s="291"/>
      <c r="I20" s="59" t="str">
        <f>IF('参加名簿(入力はこちらでお願いします)'!I16="","",'参加名簿(入力はこちらでお願いします)'!I16)</f>
        <v/>
      </c>
      <c r="J20" s="292" t="str">
        <f>IF('参加名簿(入力はこちらでお願いします)'!J16="","",'参加名簿(入力はこちらでお願いします)'!J16)</f>
        <v/>
      </c>
      <c r="K20" s="293"/>
      <c r="L20" s="294"/>
    </row>
    <row r="21" spans="1:12" ht="25" customHeight="1" thickBot="1" x14ac:dyDescent="0.25">
      <c r="A21" s="119">
        <v>4</v>
      </c>
      <c r="B21" s="129" t="str">
        <f>IF('参加名簿(入力はこちらでお願いします)'!C17="","",'参加名簿(入力はこちらでお願いします)'!C17)</f>
        <v/>
      </c>
      <c r="C21" s="116" t="str">
        <f>IF('参加名簿(入力はこちらでお願いします)'!D17="","",'参加名簿(入力はこちらでお願いします)'!D17)</f>
        <v/>
      </c>
      <c r="D21" s="295" t="str">
        <f>IF('参加名簿(入力はこちらでお願いします)'!E17="","",'参加名簿(入力はこちらでお願いします)'!E17)</f>
        <v/>
      </c>
      <c r="E21" s="296"/>
      <c r="F21" s="297"/>
      <c r="G21" s="298" t="str">
        <f>IF('参加名簿(入力はこちらでお願いします)'!H17="","",'参加名簿(入力はこちらでお願いします)'!H17)</f>
        <v/>
      </c>
      <c r="H21" s="299"/>
      <c r="I21" s="116" t="str">
        <f>IF('参加名簿(入力はこちらでお願いします)'!I17="","",'参加名簿(入力はこちらでお願いします)'!I17)</f>
        <v/>
      </c>
      <c r="J21" s="300" t="str">
        <f>IF('参加名簿(入力はこちらでお願いします)'!J17="","",'参加名簿(入力はこちらでお願いします)'!J17)</f>
        <v/>
      </c>
      <c r="K21" s="301"/>
      <c r="L21" s="302"/>
    </row>
    <row r="22" spans="1:12" ht="25" customHeight="1" thickBot="1" x14ac:dyDescent="0.25">
      <c r="A22" s="176" t="s">
        <v>372</v>
      </c>
      <c r="B22" s="98"/>
      <c r="C22" s="98"/>
      <c r="D22" s="281"/>
      <c r="E22" s="281"/>
      <c r="F22" s="281"/>
      <c r="G22" s="282"/>
      <c r="H22" s="282"/>
      <c r="I22" s="98"/>
      <c r="J22" s="281"/>
      <c r="K22" s="281"/>
      <c r="L22" s="281"/>
    </row>
    <row r="23" spans="1:12" ht="25" customHeight="1" x14ac:dyDescent="0.2">
      <c r="A23" s="101" t="s">
        <v>12</v>
      </c>
      <c r="B23" s="102" t="s">
        <v>294</v>
      </c>
      <c r="C23" s="102" t="s">
        <v>11</v>
      </c>
      <c r="D23" s="283" t="s">
        <v>8</v>
      </c>
      <c r="E23" s="284"/>
      <c r="F23" s="285"/>
      <c r="G23" s="283" t="s">
        <v>294</v>
      </c>
      <c r="H23" s="285"/>
      <c r="I23" s="102" t="s">
        <v>11</v>
      </c>
      <c r="J23" s="283" t="s">
        <v>8</v>
      </c>
      <c r="K23" s="284"/>
      <c r="L23" s="286"/>
    </row>
    <row r="24" spans="1:12" ht="25" customHeight="1" x14ac:dyDescent="0.2">
      <c r="A24" s="117">
        <v>1</v>
      </c>
      <c r="B24" s="127" t="str">
        <f>IF('参加名簿(入力はこちらでお願いします)'!C21="","",'参加名簿(入力はこちらでお願いします)'!C21)</f>
        <v/>
      </c>
      <c r="C24" s="57" t="str">
        <f>IF('参加名簿(入力はこちらでお願いします)'!D21="","",'参加名簿(入力はこちらでお願いします)'!D21)</f>
        <v/>
      </c>
      <c r="D24" s="274" t="str">
        <f>IF('参加名簿(入力はこちらでお願いします)'!E21="","",'参加名簿(入力はこちらでお願いします)'!E21)</f>
        <v/>
      </c>
      <c r="E24" s="275"/>
      <c r="F24" s="276"/>
      <c r="G24" s="277" t="str">
        <f>IF('参加名簿(入力はこちらでお願いします)'!H21="","",'参加名簿(入力はこちらでお願いします)'!H21)</f>
        <v/>
      </c>
      <c r="H24" s="278"/>
      <c r="I24" s="57" t="str">
        <f>IF('参加名簿(入力はこちらでお願いします)'!I21="","",'参加名簿(入力はこちらでお願いします)'!I21)</f>
        <v/>
      </c>
      <c r="J24" s="274" t="str">
        <f>IF('参加名簿(入力はこちらでお願いします)'!J21="","",'参加名簿(入力はこちらでお願いします)'!J21)</f>
        <v/>
      </c>
      <c r="K24" s="275"/>
      <c r="L24" s="279"/>
    </row>
    <row r="25" spans="1:12" ht="25" customHeight="1" x14ac:dyDescent="0.2">
      <c r="A25" s="117">
        <v>2</v>
      </c>
      <c r="B25" s="127" t="str">
        <f>IF('参加名簿(入力はこちらでお願いします)'!C22="","",'参加名簿(入力はこちらでお願いします)'!C22)</f>
        <v/>
      </c>
      <c r="C25" s="57" t="str">
        <f>IF('参加名簿(入力はこちらでお願いします)'!D22="","",'参加名簿(入力はこちらでお願いします)'!D22)</f>
        <v/>
      </c>
      <c r="D25" s="274" t="str">
        <f>IF('参加名簿(入力はこちらでお願いします)'!E22="","",'参加名簿(入力はこちらでお願いします)'!E22)</f>
        <v/>
      </c>
      <c r="E25" s="275"/>
      <c r="F25" s="276"/>
      <c r="G25" s="277" t="str">
        <f>IF('参加名簿(入力はこちらでお願いします)'!H22="","",'参加名簿(入力はこちらでお願いします)'!H22)</f>
        <v/>
      </c>
      <c r="H25" s="278"/>
      <c r="I25" s="57" t="str">
        <f>IF('参加名簿(入力はこちらでお願いします)'!I22="","",'参加名簿(入力はこちらでお願いします)'!I22)</f>
        <v/>
      </c>
      <c r="J25" s="274" t="str">
        <f>IF('参加名簿(入力はこちらでお願いします)'!J22="","",'参加名簿(入力はこちらでお願いします)'!J22)</f>
        <v/>
      </c>
      <c r="K25" s="275"/>
      <c r="L25" s="279"/>
    </row>
    <row r="26" spans="1:12" ht="25" customHeight="1" x14ac:dyDescent="0.2">
      <c r="A26" s="117">
        <v>3</v>
      </c>
      <c r="B26" s="127" t="str">
        <f>IF('参加名簿(入力はこちらでお願いします)'!C23="","",'参加名簿(入力はこちらでお願いします)'!C23)</f>
        <v/>
      </c>
      <c r="C26" s="57" t="str">
        <f>IF('参加名簿(入力はこちらでお願いします)'!D23="","",'参加名簿(入力はこちらでお願いします)'!D23)</f>
        <v/>
      </c>
      <c r="D26" s="274" t="str">
        <f>IF('参加名簿(入力はこちらでお願いします)'!E23="","",'参加名簿(入力はこちらでお願いします)'!E23)</f>
        <v/>
      </c>
      <c r="E26" s="275"/>
      <c r="F26" s="276"/>
      <c r="G26" s="277" t="str">
        <f>IF('参加名簿(入力はこちらでお願いします)'!H23="","",'参加名簿(入力はこちらでお願いします)'!H23)</f>
        <v/>
      </c>
      <c r="H26" s="278"/>
      <c r="I26" s="57" t="str">
        <f>IF('参加名簿(入力はこちらでお願いします)'!I23="","",'参加名簿(入力はこちらでお願いします)'!I23)</f>
        <v/>
      </c>
      <c r="J26" s="274" t="str">
        <f>IF('参加名簿(入力はこちらでお願いします)'!J23="","",'参加名簿(入力はこちらでお願いします)'!J23)</f>
        <v/>
      </c>
      <c r="K26" s="275"/>
      <c r="L26" s="279"/>
    </row>
    <row r="27" spans="1:12" ht="25" customHeight="1" thickBot="1" x14ac:dyDescent="0.25">
      <c r="A27" s="173">
        <v>4</v>
      </c>
      <c r="B27" s="174" t="str">
        <f>IF('参加名簿(入力はこちらでお願いします)'!C24="","",'参加名簿(入力はこちらでお願いします)'!C24)</f>
        <v/>
      </c>
      <c r="C27" s="175" t="str">
        <f>IF('参加名簿(入力はこちらでお願いします)'!D24="","",'参加名簿(入力はこちらでお願いします)'!D24)</f>
        <v/>
      </c>
      <c r="D27" s="269" t="str">
        <f>IF('参加名簿(入力はこちらでお願いします)'!E24="","",'参加名簿(入力はこちらでお願いします)'!E24)</f>
        <v/>
      </c>
      <c r="E27" s="270"/>
      <c r="F27" s="271"/>
      <c r="G27" s="272" t="str">
        <f>IF('参加名簿(入力はこちらでお願いします)'!H24="","",'参加名簿(入力はこちらでお願いします)'!H24)</f>
        <v/>
      </c>
      <c r="H27" s="273"/>
      <c r="I27" s="175" t="str">
        <f>IF('参加名簿(入力はこちらでお願いします)'!I24="","",'参加名簿(入力はこちらでお願いします)'!I24)</f>
        <v/>
      </c>
      <c r="J27" s="269" t="str">
        <f>IF('参加名簿(入力はこちらでお願いします)'!J24="","",'参加名簿(入力はこちらでお願いします)'!J24)</f>
        <v/>
      </c>
      <c r="K27" s="270"/>
      <c r="L27" s="280"/>
    </row>
    <row r="28" spans="1:12" x14ac:dyDescent="0.2">
      <c r="A28" s="97"/>
    </row>
    <row r="30" spans="1:12" x14ac:dyDescent="0.2">
      <c r="A30" t="s">
        <v>296</v>
      </c>
    </row>
    <row r="31" spans="1:12" x14ac:dyDescent="0.2">
      <c r="A31" t="s">
        <v>297</v>
      </c>
    </row>
    <row r="32" spans="1:12" x14ac:dyDescent="0.2">
      <c r="A32" t="s">
        <v>295</v>
      </c>
    </row>
    <row r="34" spans="2:10" ht="23.25" customHeight="1" x14ac:dyDescent="0.2">
      <c r="B34" s="265">
        <f ca="1">TODAY()</f>
        <v>43387</v>
      </c>
      <c r="C34" s="265"/>
      <c r="D34" s="266" t="str">
        <f>IF(A4="","",B6)</f>
        <v/>
      </c>
      <c r="E34" s="266"/>
      <c r="F34" s="266"/>
      <c r="G34" s="121" t="str">
        <f>IF(OR(A4=52,A4=53),"キャンパス","高等学校")</f>
        <v>高等学校</v>
      </c>
      <c r="H34" s="121"/>
    </row>
    <row r="35" spans="2:10" ht="23.25" customHeight="1" x14ac:dyDescent="0.2">
      <c r="D35" s="267"/>
      <c r="E35" s="267"/>
      <c r="F35" s="97"/>
      <c r="G35" s="97" t="s">
        <v>356</v>
      </c>
      <c r="H35" s="268" t="str">
        <f>IF('参加名簿(入力はこちらでお願いします)'!H3="","",'参加名簿(入力はこちらでお願いします)'!H3)</f>
        <v/>
      </c>
      <c r="I35" s="268"/>
      <c r="J35" s="58" t="s">
        <v>298</v>
      </c>
    </row>
  </sheetData>
  <sheetProtection algorithmName="SHA-512" hashValue="75SP62hlUhln8WsNB0v2bukAjS7e/dnOQI29w4I/y13whAVXSRSHHcenmnNZItW4x8/AeKfamUnjQy1hKfmHiA==" saltValue="p95aAIj9dU9VlwtzlSqXLw==" spinCount="100000" sheet="1" objects="1" scenarios="1" selectLockedCells="1" selectUnlockedCells="1"/>
  <mergeCells count="64">
    <mergeCell ref="J14:L14"/>
    <mergeCell ref="J15:L15"/>
    <mergeCell ref="G14:H14"/>
    <mergeCell ref="G15:H15"/>
    <mergeCell ref="D14:F14"/>
    <mergeCell ref="D15:F15"/>
    <mergeCell ref="A1:L1"/>
    <mergeCell ref="F6:G6"/>
    <mergeCell ref="H6:L6"/>
    <mergeCell ref="B7:C7"/>
    <mergeCell ref="F7:G7"/>
    <mergeCell ref="I7:L7"/>
    <mergeCell ref="D10:F10"/>
    <mergeCell ref="G10:H10"/>
    <mergeCell ref="J10:L10"/>
    <mergeCell ref="D11:F11"/>
    <mergeCell ref="G11:H11"/>
    <mergeCell ref="J11:L11"/>
    <mergeCell ref="D12:F12"/>
    <mergeCell ref="G12:H12"/>
    <mergeCell ref="J12:L12"/>
    <mergeCell ref="D13:F13"/>
    <mergeCell ref="G13:H13"/>
    <mergeCell ref="J13:L13"/>
    <mergeCell ref="D16:F16"/>
    <mergeCell ref="G16:H16"/>
    <mergeCell ref="J16:L16"/>
    <mergeCell ref="D17:F17"/>
    <mergeCell ref="G17:H17"/>
    <mergeCell ref="J17:L17"/>
    <mergeCell ref="D18:F18"/>
    <mergeCell ref="G18:H18"/>
    <mergeCell ref="J18:L18"/>
    <mergeCell ref="D19:F19"/>
    <mergeCell ref="G19:H19"/>
    <mergeCell ref="J19:L19"/>
    <mergeCell ref="D20:F20"/>
    <mergeCell ref="G20:H20"/>
    <mergeCell ref="J20:L20"/>
    <mergeCell ref="D21:F21"/>
    <mergeCell ref="G21:H21"/>
    <mergeCell ref="J21:L21"/>
    <mergeCell ref="D22:F22"/>
    <mergeCell ref="G22:H22"/>
    <mergeCell ref="J22:L22"/>
    <mergeCell ref="D23:F23"/>
    <mergeCell ref="G23:H23"/>
    <mergeCell ref="J23:L23"/>
    <mergeCell ref="D24:F24"/>
    <mergeCell ref="G24:H24"/>
    <mergeCell ref="J24:L24"/>
    <mergeCell ref="J27:L27"/>
    <mergeCell ref="D25:F25"/>
    <mergeCell ref="G25:H25"/>
    <mergeCell ref="J25:L25"/>
    <mergeCell ref="D26:F26"/>
    <mergeCell ref="G26:H26"/>
    <mergeCell ref="J26:L26"/>
    <mergeCell ref="B34:C34"/>
    <mergeCell ref="D34:F34"/>
    <mergeCell ref="D35:E35"/>
    <mergeCell ref="H35:I35"/>
    <mergeCell ref="D27:F27"/>
    <mergeCell ref="G27:H27"/>
  </mergeCells>
  <phoneticPr fontId="1"/>
  <printOptions horizontalCentered="1"/>
  <pageMargins left="0.47244094488188981" right="0.31496062992125984" top="0.74803149606299213" bottom="0.74803149606299213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4"/>
  <sheetViews>
    <sheetView zoomScale="85" zoomScaleNormal="85" zoomScalePageLayoutView="120" workbookViewId="0">
      <selection activeCell="A2" sqref="A2"/>
    </sheetView>
  </sheetViews>
  <sheetFormatPr defaultRowHeight="13" x14ac:dyDescent="0.2"/>
  <cols>
    <col min="1" max="1" width="8.08984375" customWidth="1"/>
    <col min="2" max="2" width="16.90625" customWidth="1"/>
    <col min="3" max="3" width="5.453125" customWidth="1"/>
    <col min="4" max="4" width="6.08984375" customWidth="1"/>
    <col min="5" max="5" width="4.26953125" customWidth="1"/>
    <col min="6" max="6" width="9.08984375" customWidth="1"/>
    <col min="7" max="7" width="6.6328125" customWidth="1"/>
    <col min="8" max="8" width="10.90625" customWidth="1"/>
    <col min="9" max="9" width="5.453125" customWidth="1"/>
    <col min="10" max="10" width="7.08984375" customWidth="1"/>
    <col min="11" max="11" width="6.7265625" customWidth="1"/>
    <col min="12" max="12" width="3.453125" customWidth="1"/>
  </cols>
  <sheetData>
    <row r="1" spans="1:13" ht="16.5" x14ac:dyDescent="0.2">
      <c r="A1" s="314" t="s">
        <v>421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109"/>
    </row>
    <row r="2" spans="1:13" ht="13.5" thickBot="1" x14ac:dyDescent="0.25"/>
    <row r="3" spans="1:13" x14ac:dyDescent="0.2">
      <c r="A3" s="110" t="s">
        <v>0</v>
      </c>
    </row>
    <row r="4" spans="1:13" ht="29.25" customHeight="1" thickBot="1" x14ac:dyDescent="0.25">
      <c r="A4" s="126" t="str">
        <f>IF('参加名簿(入力はこちらでお願いします)'!L2="","",'参加名簿(入力はこちらでお願いします)'!L2)</f>
        <v/>
      </c>
    </row>
    <row r="5" spans="1:13" ht="13.5" thickBot="1" x14ac:dyDescent="0.25"/>
    <row r="6" spans="1:13" ht="33" customHeight="1" x14ac:dyDescent="0.2">
      <c r="A6" s="101" t="s">
        <v>2</v>
      </c>
      <c r="B6" s="111" t="str">
        <f>IF(A4="","",VLOOKUP(A4,高体連加盟校一覧!$A$12:$H$67,2))</f>
        <v/>
      </c>
      <c r="C6" s="130" t="str">
        <f>IF(OR(A4=52,A4=53),"キャンパス","高校")</f>
        <v>高校</v>
      </c>
      <c r="D6" s="112" t="s">
        <v>292</v>
      </c>
      <c r="E6" s="111" t="s">
        <v>299</v>
      </c>
      <c r="F6" s="284" t="str">
        <f>IF(A4="","",VLOOKUP(A4,高体連加盟校一覧!$A$12:$H$67,5))</f>
        <v/>
      </c>
      <c r="G6" s="284"/>
      <c r="H6" s="315" t="str">
        <f>IF(A4="","",VLOOKUP(A4,高体連加盟校一覧!$A$12:$H$67,6,))</f>
        <v/>
      </c>
      <c r="I6" s="315"/>
      <c r="J6" s="315"/>
      <c r="K6" s="315"/>
      <c r="L6" s="316"/>
    </row>
    <row r="7" spans="1:13" ht="33" customHeight="1" thickBot="1" x14ac:dyDescent="0.25">
      <c r="A7" s="106" t="s">
        <v>3</v>
      </c>
      <c r="B7" s="317" t="str">
        <f>IF('参加名簿(入力はこちらでお願いします)'!L3="","",'参加名簿(入力はこちらでお願いします)'!L3)</f>
        <v/>
      </c>
      <c r="C7" s="317"/>
      <c r="D7" s="113" t="s">
        <v>293</v>
      </c>
      <c r="E7" s="114" t="s">
        <v>300</v>
      </c>
      <c r="F7" s="318" t="str">
        <f>IF(A4="","",VLOOKUP(A4,高体連加盟校一覧!$A$12:$H$67,7))</f>
        <v/>
      </c>
      <c r="G7" s="318"/>
      <c r="H7" s="115" t="s">
        <v>301</v>
      </c>
      <c r="I7" s="318" t="str">
        <f>IF(A4="","",VLOOKUP(A4,高体連加盟校一覧!$A$12:$H$67,8,))</f>
        <v/>
      </c>
      <c r="J7" s="318"/>
      <c r="K7" s="318"/>
      <c r="L7" s="319"/>
    </row>
    <row r="9" spans="1:13" ht="25" customHeight="1" thickBot="1" x14ac:dyDescent="0.25">
      <c r="A9" s="122" t="s">
        <v>324</v>
      </c>
    </row>
    <row r="10" spans="1:13" ht="24.75" customHeight="1" x14ac:dyDescent="0.2">
      <c r="A10" s="101" t="s">
        <v>12</v>
      </c>
      <c r="B10" s="102" t="s">
        <v>294</v>
      </c>
      <c r="C10" s="102" t="s">
        <v>11</v>
      </c>
      <c r="D10" s="283" t="s">
        <v>8</v>
      </c>
      <c r="E10" s="284"/>
      <c r="F10" s="285"/>
      <c r="G10" s="283" t="s">
        <v>294</v>
      </c>
      <c r="H10" s="285"/>
      <c r="I10" s="102" t="s">
        <v>11</v>
      </c>
      <c r="J10" s="283" t="s">
        <v>8</v>
      </c>
      <c r="K10" s="284"/>
      <c r="L10" s="286"/>
    </row>
    <row r="11" spans="1:13" ht="25" customHeight="1" x14ac:dyDescent="0.2">
      <c r="A11" s="117">
        <v>1</v>
      </c>
      <c r="B11" s="127" t="str">
        <f>IF('参加名簿(入力はこちらでお願いします)'!M6="","",'参加名簿(入力はこちらでお願いします)'!M6)</f>
        <v/>
      </c>
      <c r="C11" s="57" t="str">
        <f>IF('参加名簿(入力はこちらでお願いします)'!N6="","",'参加名簿(入力はこちらでお願いします)'!N6)</f>
        <v/>
      </c>
      <c r="D11" s="311" t="str">
        <f>IF('参加名簿(入力はこちらでお願いします)'!O6="","",'参加名簿(入力はこちらでお願いします)'!O6)</f>
        <v/>
      </c>
      <c r="E11" s="312"/>
      <c r="F11" s="313"/>
      <c r="G11" s="336" t="str">
        <f>IF('参加名簿(入力はこちらでお願いします)'!R6="","",'参加名簿(入力はこちらでお願いします)'!R6)</f>
        <v/>
      </c>
      <c r="H11" s="337"/>
      <c r="I11" s="57" t="str">
        <f>IF('参加名簿(入力はこちらでお願いします)'!S6="","",'参加名簿(入力はこちらでお願いします)'!S6)</f>
        <v/>
      </c>
      <c r="J11" s="274" t="str">
        <f>IF('参加名簿(入力はこちらでお願いします)'!T6="","",'参加名簿(入力はこちらでお願いします)'!T6)</f>
        <v/>
      </c>
      <c r="K11" s="275"/>
      <c r="L11" s="279"/>
    </row>
    <row r="12" spans="1:13" ht="25" customHeight="1" x14ac:dyDescent="0.2">
      <c r="A12" s="117">
        <v>2</v>
      </c>
      <c r="B12" s="127" t="str">
        <f>IF('参加名簿(入力はこちらでお願いします)'!M7="","",'参加名簿(入力はこちらでお願いします)'!M7)</f>
        <v/>
      </c>
      <c r="C12" s="57" t="str">
        <f>IF('参加名簿(入力はこちらでお願いします)'!N7="","",'参加名簿(入力はこちらでお願いします)'!N7)</f>
        <v/>
      </c>
      <c r="D12" s="311" t="str">
        <f>IF('参加名簿(入力はこちらでお願いします)'!O7="","",'参加名簿(入力はこちらでお願いします)'!O7)</f>
        <v/>
      </c>
      <c r="E12" s="312"/>
      <c r="F12" s="313"/>
      <c r="G12" s="336" t="str">
        <f>IF('参加名簿(入力はこちらでお願いします)'!R7="","",'参加名簿(入力はこちらでお願いします)'!R7)</f>
        <v/>
      </c>
      <c r="H12" s="337"/>
      <c r="I12" s="57" t="str">
        <f>IF('参加名簿(入力はこちらでお願いします)'!S7="","",'参加名簿(入力はこちらでお願いします)'!S7)</f>
        <v/>
      </c>
      <c r="J12" s="274" t="str">
        <f>IF('参加名簿(入力はこちらでお願いします)'!T7="","",'参加名簿(入力はこちらでお願いします)'!T7)</f>
        <v/>
      </c>
      <c r="K12" s="275"/>
      <c r="L12" s="279"/>
    </row>
    <row r="13" spans="1:13" ht="25" customHeight="1" thickBot="1" x14ac:dyDescent="0.25">
      <c r="A13" s="118">
        <v>3</v>
      </c>
      <c r="B13" s="128" t="str">
        <f>IF('参加名簿(入力はこちらでお願いします)'!M8="","",'参加名簿(入力はこちらでお願いします)'!M8)</f>
        <v/>
      </c>
      <c r="C13" s="59" t="str">
        <f>IF('参加名簿(入力はこちらでお願いします)'!N8="","",'参加名簿(入力はこちらでお願いします)'!N8)</f>
        <v/>
      </c>
      <c r="D13" s="287" t="str">
        <f>IF('参加名簿(入力はこちらでお願いします)'!O8="","",'参加名簿(入力はこちらでお願いします)'!O8)</f>
        <v/>
      </c>
      <c r="E13" s="288"/>
      <c r="F13" s="289"/>
      <c r="G13" s="338" t="str">
        <f>IF('参加名簿(入力はこちらでお願いします)'!R8="","",'参加名簿(入力はこちらでお願いします)'!R8)</f>
        <v/>
      </c>
      <c r="H13" s="339"/>
      <c r="I13" s="59" t="str">
        <f>IF('参加名簿(入力はこちらでお願いします)'!S8="","",'参加名簿(入力はこちらでお願いします)'!S8)</f>
        <v/>
      </c>
      <c r="J13" s="292" t="str">
        <f>IF('参加名簿(入力はこちらでお願いします)'!T8="","",'参加名簿(入力はこちらでお願いします)'!T8)</f>
        <v/>
      </c>
      <c r="K13" s="293"/>
      <c r="L13" s="294"/>
    </row>
    <row r="14" spans="1:13" ht="25" customHeight="1" thickBot="1" x14ac:dyDescent="0.25">
      <c r="A14" s="240">
        <v>4</v>
      </c>
      <c r="B14" s="241" t="str">
        <f>IF('参加名簿(入力はこちらでお願いします)'!M9="","",'参加名簿(入力はこちらでお願いします)'!M9)</f>
        <v/>
      </c>
      <c r="C14" s="242" t="str">
        <f>IF('参加名簿(入力はこちらでお願いします)'!N9="","",'参加名簿(入力はこちらでお願いします)'!N9)</f>
        <v/>
      </c>
      <c r="D14" s="330" t="str">
        <f>IF('参加名簿(入力はこちらでお願いします)'!O9="","",'参加名簿(入力はこちらでお願いします)'!O9)</f>
        <v/>
      </c>
      <c r="E14" s="331"/>
      <c r="F14" s="332"/>
      <c r="G14" s="346" t="str">
        <f>IF('参加名簿(入力はこちらでお願いします)'!R9="","",'参加名簿(入力はこちらでお願いします)'!R9)</f>
        <v/>
      </c>
      <c r="H14" s="347"/>
      <c r="I14" s="242" t="str">
        <f>IF('参加名簿(入力はこちらでお願いします)'!S9="","",'参加名簿(入力はこちらでお願いします)'!S9)</f>
        <v/>
      </c>
      <c r="J14" s="320" t="str">
        <f>IF('参加名簿(入力はこちらでお願いします)'!T9="","",'参加名簿(入力はこちらでお願いします)'!T9)</f>
        <v/>
      </c>
      <c r="K14" s="321"/>
      <c r="L14" s="322"/>
    </row>
    <row r="15" spans="1:13" ht="25" customHeight="1" thickBot="1" x14ac:dyDescent="0.25">
      <c r="A15" s="243">
        <v>5</v>
      </c>
      <c r="B15" s="244" t="str">
        <f>IF('参加名簿(入力はこちらでお願いします)'!M10="","",'参加名簿(入力はこちらでお願いします)'!M10)</f>
        <v/>
      </c>
      <c r="C15" s="245" t="str">
        <f>IF('参加名簿(入力はこちらでお願いします)'!N10="","",'参加名簿(入力はこちらでお願いします)'!N10)</f>
        <v/>
      </c>
      <c r="D15" s="333" t="str">
        <f>IF('参加名簿(入力はこちらでお願いします)'!O10="","",'参加名簿(入力はこちらでお願いします)'!O10)</f>
        <v/>
      </c>
      <c r="E15" s="334"/>
      <c r="F15" s="335"/>
      <c r="G15" s="348" t="str">
        <f>IF('参加名簿(入力はこちらでお願いします)'!R10="","",'参加名簿(入力はこちらでお願いします)'!R10)</f>
        <v/>
      </c>
      <c r="H15" s="349"/>
      <c r="I15" s="245" t="str">
        <f>IF('参加名簿(入力はこちらでお願いします)'!S10="","",'参加名簿(入力はこちらでお願いします)'!S10)</f>
        <v/>
      </c>
      <c r="J15" s="323" t="str">
        <f>IF('参加名簿(入力はこちらでお願いします)'!T10="","",'参加名簿(入力はこちらでお願いします)'!T10)</f>
        <v/>
      </c>
      <c r="K15" s="324"/>
      <c r="L15" s="325"/>
    </row>
    <row r="16" spans="1:13" ht="25" customHeight="1" thickBot="1" x14ac:dyDescent="0.25">
      <c r="A16" s="176" t="s">
        <v>325</v>
      </c>
      <c r="B16" s="65"/>
      <c r="C16" s="65"/>
      <c r="D16" s="281"/>
      <c r="E16" s="281"/>
      <c r="F16" s="281"/>
      <c r="G16" s="282"/>
      <c r="H16" s="282"/>
      <c r="I16" s="65"/>
      <c r="J16" s="281"/>
      <c r="K16" s="281"/>
      <c r="L16" s="281"/>
    </row>
    <row r="17" spans="1:12" ht="25" customHeight="1" x14ac:dyDescent="0.2">
      <c r="A17" s="101" t="s">
        <v>12</v>
      </c>
      <c r="B17" s="102" t="s">
        <v>294</v>
      </c>
      <c r="C17" s="102" t="s">
        <v>11</v>
      </c>
      <c r="D17" s="283" t="s">
        <v>8</v>
      </c>
      <c r="E17" s="284"/>
      <c r="F17" s="285"/>
      <c r="G17" s="283" t="s">
        <v>294</v>
      </c>
      <c r="H17" s="285"/>
      <c r="I17" s="102" t="s">
        <v>11</v>
      </c>
      <c r="J17" s="283" t="s">
        <v>8</v>
      </c>
      <c r="K17" s="284"/>
      <c r="L17" s="286"/>
    </row>
    <row r="18" spans="1:12" ht="25" customHeight="1" x14ac:dyDescent="0.2">
      <c r="A18" s="120">
        <v>1</v>
      </c>
      <c r="B18" s="127" t="str">
        <f>IF('参加名簿(入力はこちらでお願いします)'!M14="","",'参加名簿(入力はこちらでお願いします)'!M14)</f>
        <v/>
      </c>
      <c r="C18" s="99" t="str">
        <f>IF('参加名簿(入力はこちらでお願いします)'!N14="","",'参加名簿(入力はこちらでお願いします)'!N14)</f>
        <v/>
      </c>
      <c r="D18" s="303" t="str">
        <f>IF('参加名簿(入力はこちらでお願いします)'!O14="","",'参加名簿(入力はこちらでお願いします)'!O14)</f>
        <v/>
      </c>
      <c r="E18" s="304"/>
      <c r="F18" s="305"/>
      <c r="G18" s="340" t="str">
        <f>IF('参加名簿(入力はこちらでお願いします)'!R14="","",'参加名簿(入力はこちらでお願いします)'!R14)</f>
        <v/>
      </c>
      <c r="H18" s="341"/>
      <c r="I18" s="99" t="str">
        <f>IF('参加名簿(入力はこちらでお願いします)'!S14="","",'参加名簿(入力はこちらでお願いします)'!S14)</f>
        <v/>
      </c>
      <c r="J18" s="308" t="str">
        <f>IF('参加名簿(入力はこちらでお願いします)'!T14="","",'参加名簿(入力はこちらでお願いします)'!T14)</f>
        <v/>
      </c>
      <c r="K18" s="309"/>
      <c r="L18" s="310"/>
    </row>
    <row r="19" spans="1:12" ht="25" customHeight="1" x14ac:dyDescent="0.2">
      <c r="A19" s="117">
        <v>2</v>
      </c>
      <c r="B19" s="127" t="str">
        <f>IF('参加名簿(入力はこちらでお願いします)'!M15="","",'参加名簿(入力はこちらでお願いします)'!M15)</f>
        <v/>
      </c>
      <c r="C19" s="99" t="str">
        <f>IF('参加名簿(入力はこちらでお願いします)'!N15="","",'参加名簿(入力はこちらでお願いします)'!N15)</f>
        <v/>
      </c>
      <c r="D19" s="303" t="str">
        <f>IF('参加名簿(入力はこちらでお願いします)'!O15="","",'参加名簿(入力はこちらでお願いします)'!O15)</f>
        <v/>
      </c>
      <c r="E19" s="304"/>
      <c r="F19" s="305"/>
      <c r="G19" s="340" t="str">
        <f>IF('参加名簿(入力はこちらでお願いします)'!R15="","",'参加名簿(入力はこちらでお願いします)'!R15)</f>
        <v/>
      </c>
      <c r="H19" s="341"/>
      <c r="I19" s="99" t="str">
        <f>IF('参加名簿(入力はこちらでお願いします)'!S15="","",'参加名簿(入力はこちらでお願いします)'!S15)</f>
        <v/>
      </c>
      <c r="J19" s="308" t="str">
        <f>IF('参加名簿(入力はこちらでお願いします)'!T15="","",'参加名簿(入力はこちらでお願いします)'!T15)</f>
        <v/>
      </c>
      <c r="K19" s="309"/>
      <c r="L19" s="310"/>
    </row>
    <row r="20" spans="1:12" ht="25" customHeight="1" thickBot="1" x14ac:dyDescent="0.25">
      <c r="A20" s="118">
        <v>3</v>
      </c>
      <c r="B20" s="128" t="str">
        <f>IF('参加名簿(入力はこちらでお願いします)'!M16="","",'参加名簿(入力はこちらでお願いします)'!M16)</f>
        <v/>
      </c>
      <c r="C20" s="59" t="str">
        <f>IF('参加名簿(入力はこちらでお願いします)'!N16="","",'参加名簿(入力はこちらでお願いします)'!N16)</f>
        <v/>
      </c>
      <c r="D20" s="287" t="str">
        <f>IF('参加名簿(入力はこちらでお願いします)'!O16="","",'参加名簿(入力はこちらでお願いします)'!O16)</f>
        <v/>
      </c>
      <c r="E20" s="288"/>
      <c r="F20" s="289"/>
      <c r="G20" s="338" t="str">
        <f>IF('参加名簿(入力はこちらでお願いします)'!R16="","",'参加名簿(入力はこちらでお願いします)'!R16)</f>
        <v/>
      </c>
      <c r="H20" s="339"/>
      <c r="I20" s="59" t="str">
        <f>IF('参加名簿(入力はこちらでお願いします)'!S16="","",'参加名簿(入力はこちらでお願いします)'!S16)</f>
        <v/>
      </c>
      <c r="J20" s="292" t="str">
        <f>IF('参加名簿(入力はこちらでお願いします)'!T16="","",'参加名簿(入力はこちらでお願いします)'!T16)</f>
        <v/>
      </c>
      <c r="K20" s="293"/>
      <c r="L20" s="294"/>
    </row>
    <row r="21" spans="1:12" ht="25" customHeight="1" thickBot="1" x14ac:dyDescent="0.25">
      <c r="A21" s="119">
        <v>4</v>
      </c>
      <c r="B21" s="129" t="str">
        <f>IF('参加名簿(入力はこちらでお願いします)'!M17="","",'参加名簿(入力はこちらでお願いします)'!M17)</f>
        <v/>
      </c>
      <c r="C21" s="116" t="str">
        <f>IF('参加名簿(入力はこちらでお願いします)'!N17="","",'参加名簿(入力はこちらでお願いします)'!N17)</f>
        <v/>
      </c>
      <c r="D21" s="295" t="str">
        <f>IF('参加名簿(入力はこちらでお願いします)'!O17="","",'参加名簿(入力はこちらでお願いします)'!O17)</f>
        <v/>
      </c>
      <c r="E21" s="296"/>
      <c r="F21" s="297"/>
      <c r="G21" s="344" t="str">
        <f>IF('参加名簿(入力はこちらでお願いします)'!R17="","",'参加名簿(入力はこちらでお願いします)'!R17)</f>
        <v/>
      </c>
      <c r="H21" s="345"/>
      <c r="I21" s="116" t="str">
        <f>IF('参加名簿(入力はこちらでお願いします)'!S17="","",'参加名簿(入力はこちらでお願いします)'!S17)</f>
        <v/>
      </c>
      <c r="J21" s="300" t="str">
        <f>IF('参加名簿(入力はこちらでお願いします)'!T17="","",'参加名簿(入力はこちらでお願いします)'!T17)</f>
        <v/>
      </c>
      <c r="K21" s="301"/>
      <c r="L21" s="302"/>
    </row>
    <row r="22" spans="1:12" ht="25" customHeight="1" thickBot="1" x14ac:dyDescent="0.25">
      <c r="A22" s="176" t="s">
        <v>373</v>
      </c>
      <c r="B22" s="65"/>
      <c r="C22" s="65"/>
      <c r="D22" s="281"/>
      <c r="E22" s="281"/>
      <c r="F22" s="281"/>
      <c r="G22" s="282"/>
      <c r="H22" s="282"/>
      <c r="I22" s="65"/>
      <c r="J22" s="281"/>
      <c r="K22" s="281"/>
      <c r="L22" s="281"/>
    </row>
    <row r="23" spans="1:12" ht="25" customHeight="1" x14ac:dyDescent="0.2">
      <c r="A23" s="101" t="s">
        <v>12</v>
      </c>
      <c r="B23" s="102" t="s">
        <v>294</v>
      </c>
      <c r="C23" s="102" t="s">
        <v>11</v>
      </c>
      <c r="D23" s="283" t="s">
        <v>8</v>
      </c>
      <c r="E23" s="284"/>
      <c r="F23" s="285"/>
      <c r="G23" s="283" t="s">
        <v>294</v>
      </c>
      <c r="H23" s="285"/>
      <c r="I23" s="102" t="s">
        <v>11</v>
      </c>
      <c r="J23" s="283" t="s">
        <v>8</v>
      </c>
      <c r="K23" s="284"/>
      <c r="L23" s="286"/>
    </row>
    <row r="24" spans="1:12" ht="25" customHeight="1" x14ac:dyDescent="0.2">
      <c r="A24" s="117">
        <v>1</v>
      </c>
      <c r="B24" s="127" t="str">
        <f>IF('参加名簿(入力はこちらでお願いします)'!M21="","",'参加名簿(入力はこちらでお願いします)'!M21)</f>
        <v/>
      </c>
      <c r="C24" s="57" t="str">
        <f>IF('参加名簿(入力はこちらでお願いします)'!N21="","",'参加名簿(入力はこちらでお願いします)'!N21)</f>
        <v/>
      </c>
      <c r="D24" s="274" t="str">
        <f>IF('参加名簿(入力はこちらでお願いします)'!O21="","",'参加名簿(入力はこちらでお願いします)'!O21)</f>
        <v/>
      </c>
      <c r="E24" s="275"/>
      <c r="F24" s="276"/>
      <c r="G24" s="336" t="str">
        <f>IF('参加名簿(入力はこちらでお願いします)'!R21="","",'参加名簿(入力はこちらでお願いします)'!R21)</f>
        <v/>
      </c>
      <c r="H24" s="337"/>
      <c r="I24" s="57" t="str">
        <f>IF('参加名簿(入力はこちらでお願いします)'!S21="","",'参加名簿(入力はこちらでお願いします)'!S21)</f>
        <v/>
      </c>
      <c r="J24" s="274" t="str">
        <f>IF('参加名簿(入力はこちらでお願いします)'!T21="","",'参加名簿(入力はこちらでお願いします)'!T21)</f>
        <v/>
      </c>
      <c r="K24" s="275"/>
      <c r="L24" s="279"/>
    </row>
    <row r="25" spans="1:12" ht="25" customHeight="1" x14ac:dyDescent="0.2">
      <c r="A25" s="117">
        <v>2</v>
      </c>
      <c r="B25" s="127" t="str">
        <f>IF('参加名簿(入力はこちらでお願いします)'!M22="","",'参加名簿(入力はこちらでお願いします)'!M22)</f>
        <v/>
      </c>
      <c r="C25" s="57" t="str">
        <f>IF('参加名簿(入力はこちらでお願いします)'!N22="","",'参加名簿(入力はこちらでお願いします)'!N22)</f>
        <v/>
      </c>
      <c r="D25" s="274" t="str">
        <f>IF('参加名簿(入力はこちらでお願いします)'!O22="","",'参加名簿(入力はこちらでお願いします)'!O22)</f>
        <v/>
      </c>
      <c r="E25" s="275"/>
      <c r="F25" s="276"/>
      <c r="G25" s="336" t="str">
        <f>IF('参加名簿(入力はこちらでお願いします)'!R22="","",'参加名簿(入力はこちらでお願いします)'!R22)</f>
        <v/>
      </c>
      <c r="H25" s="337"/>
      <c r="I25" s="57" t="str">
        <f>IF('参加名簿(入力はこちらでお願いします)'!S22="","",'参加名簿(入力はこちらでお願いします)'!S22)</f>
        <v/>
      </c>
      <c r="J25" s="274" t="str">
        <f>IF('参加名簿(入力はこちらでお願いします)'!T22="","",'参加名簿(入力はこちらでお願いします)'!T22)</f>
        <v/>
      </c>
      <c r="K25" s="275"/>
      <c r="L25" s="279"/>
    </row>
    <row r="26" spans="1:12" ht="25" customHeight="1" x14ac:dyDescent="0.2">
      <c r="A26" s="117">
        <v>3</v>
      </c>
      <c r="B26" s="127" t="str">
        <f>IF('参加名簿(入力はこちらでお願いします)'!M23="","",'参加名簿(入力はこちらでお願いします)'!M23)</f>
        <v/>
      </c>
      <c r="C26" s="57" t="str">
        <f>IF('参加名簿(入力はこちらでお願いします)'!N23="","",'参加名簿(入力はこちらでお願いします)'!N23)</f>
        <v/>
      </c>
      <c r="D26" s="274" t="str">
        <f>IF('参加名簿(入力はこちらでお願いします)'!O23="","",'参加名簿(入力はこちらでお願いします)'!O23)</f>
        <v/>
      </c>
      <c r="E26" s="275"/>
      <c r="F26" s="276"/>
      <c r="G26" s="336" t="str">
        <f>IF('参加名簿(入力はこちらでお願いします)'!R23="","",'参加名簿(入力はこちらでお願いします)'!R23)</f>
        <v/>
      </c>
      <c r="H26" s="337"/>
      <c r="I26" s="57" t="str">
        <f>IF('参加名簿(入力はこちらでお願いします)'!S23="","",'参加名簿(入力はこちらでお願いします)'!S23)</f>
        <v/>
      </c>
      <c r="J26" s="274" t="str">
        <f>IF('参加名簿(入力はこちらでお願いします)'!T23="","",'参加名簿(入力はこちらでお願いします)'!T23)</f>
        <v/>
      </c>
      <c r="K26" s="275"/>
      <c r="L26" s="279"/>
    </row>
    <row r="27" spans="1:12" ht="25" customHeight="1" thickBot="1" x14ac:dyDescent="0.25">
      <c r="A27" s="173">
        <v>4</v>
      </c>
      <c r="B27" s="174" t="str">
        <f>IF('参加名簿(入力はこちらでお願いします)'!M24="","",'参加名簿(入力はこちらでお願いします)'!M24)</f>
        <v/>
      </c>
      <c r="C27" s="175" t="str">
        <f>IF('参加名簿(入力はこちらでお願いします)'!N24="","",'参加名簿(入力はこちらでお願いします)'!N24)</f>
        <v/>
      </c>
      <c r="D27" s="269" t="str">
        <f>IF('参加名簿(入力はこちらでお願いします)'!O24="","",'参加名簿(入力はこちらでお願いします)'!O24)</f>
        <v/>
      </c>
      <c r="E27" s="270"/>
      <c r="F27" s="271"/>
      <c r="G27" s="342" t="str">
        <f>IF('参加名簿(入力はこちらでお願いします)'!R24="","",'参加名簿(入力はこちらでお願いします)'!R24)</f>
        <v/>
      </c>
      <c r="H27" s="343"/>
      <c r="I27" s="175" t="str">
        <f>IF('参加名簿(入力はこちらでお願いします)'!S24="","",'参加名簿(入力はこちらでお願いします)'!S24)</f>
        <v/>
      </c>
      <c r="J27" s="269" t="str">
        <f>IF('参加名簿(入力はこちらでお願いします)'!T24="","",'参加名簿(入力はこちらでお願いします)'!T24)</f>
        <v/>
      </c>
      <c r="K27" s="270"/>
      <c r="L27" s="280"/>
    </row>
    <row r="28" spans="1:12" x14ac:dyDescent="0.2">
      <c r="A28" s="64"/>
    </row>
    <row r="29" spans="1:12" x14ac:dyDescent="0.2">
      <c r="A29" t="s">
        <v>296</v>
      </c>
    </row>
    <row r="30" spans="1:12" x14ac:dyDescent="0.2">
      <c r="A30" t="s">
        <v>297</v>
      </c>
    </row>
    <row r="31" spans="1:12" x14ac:dyDescent="0.2">
      <c r="A31" t="s">
        <v>295</v>
      </c>
    </row>
    <row r="33" spans="2:10" ht="23.25" customHeight="1" x14ac:dyDescent="0.2">
      <c r="B33" s="265">
        <f ca="1">TODAY()</f>
        <v>43387</v>
      </c>
      <c r="C33" s="265"/>
      <c r="D33" s="266" t="str">
        <f>IF(A4="","",B6)</f>
        <v/>
      </c>
      <c r="E33" s="266"/>
      <c r="F33" s="266"/>
      <c r="G33" s="121" t="str">
        <f>IF(OR(A4=52,A4=53),"キャンパス","高等学校")</f>
        <v>高等学校</v>
      </c>
      <c r="H33" s="121"/>
    </row>
    <row r="34" spans="2:10" ht="23.25" customHeight="1" x14ac:dyDescent="0.2">
      <c r="D34" s="267"/>
      <c r="E34" s="267"/>
      <c r="F34" s="64"/>
      <c r="G34" s="94" t="s">
        <v>356</v>
      </c>
      <c r="H34" s="268" t="str">
        <f>IF('参加名簿(入力はこちらでお願いします)'!R3="","",'参加名簿(入力はこちらでお願いします)'!R3)</f>
        <v/>
      </c>
      <c r="I34" s="268"/>
      <c r="J34" s="58" t="s">
        <v>298</v>
      </c>
    </row>
  </sheetData>
  <sheetProtection algorithmName="SHA-512" hashValue="yprP9prDCmdb2+LOYICRYRHeW8nEoY+VJOAk1iQCBtEmRwuTVKl/Hm8Cti9pkjU/2KNFk/RisVscHfP6vFwRcQ==" saltValue="XrCWk5RghmeAyV+zY3thxw==" spinCount="100000" sheet="1" objects="1" scenarios="1" selectLockedCells="1" selectUnlockedCells="1"/>
  <mergeCells count="64">
    <mergeCell ref="B33:C33"/>
    <mergeCell ref="D33:F33"/>
    <mergeCell ref="D12:F12"/>
    <mergeCell ref="G12:H12"/>
    <mergeCell ref="J12:L12"/>
    <mergeCell ref="D13:F13"/>
    <mergeCell ref="G13:H13"/>
    <mergeCell ref="J13:L13"/>
    <mergeCell ref="D14:F14"/>
    <mergeCell ref="G14:H14"/>
    <mergeCell ref="J14:L14"/>
    <mergeCell ref="D15:F15"/>
    <mergeCell ref="G15:H15"/>
    <mergeCell ref="J15:L15"/>
    <mergeCell ref="J25:L25"/>
    <mergeCell ref="J20:L20"/>
    <mergeCell ref="D34:E34"/>
    <mergeCell ref="D27:F27"/>
    <mergeCell ref="G22:H22"/>
    <mergeCell ref="D26:F26"/>
    <mergeCell ref="G26:H26"/>
    <mergeCell ref="D25:F25"/>
    <mergeCell ref="G25:H25"/>
    <mergeCell ref="D23:F23"/>
    <mergeCell ref="G23:H23"/>
    <mergeCell ref="H34:I34"/>
    <mergeCell ref="J26:L26"/>
    <mergeCell ref="G27:H27"/>
    <mergeCell ref="J27:L27"/>
    <mergeCell ref="D19:F19"/>
    <mergeCell ref="D20:F20"/>
    <mergeCell ref="D21:F21"/>
    <mergeCell ref="J23:L23"/>
    <mergeCell ref="G21:H21"/>
    <mergeCell ref="J21:L21"/>
    <mergeCell ref="D22:F22"/>
    <mergeCell ref="D24:F24"/>
    <mergeCell ref="J22:L22"/>
    <mergeCell ref="G24:H24"/>
    <mergeCell ref="J24:L24"/>
    <mergeCell ref="D18:F18"/>
    <mergeCell ref="G20:H20"/>
    <mergeCell ref="G16:H16"/>
    <mergeCell ref="J16:L16"/>
    <mergeCell ref="D16:F16"/>
    <mergeCell ref="D17:F17"/>
    <mergeCell ref="G17:H17"/>
    <mergeCell ref="J17:L17"/>
    <mergeCell ref="G18:H18"/>
    <mergeCell ref="J18:L18"/>
    <mergeCell ref="G19:H19"/>
    <mergeCell ref="J19:L19"/>
    <mergeCell ref="D11:F11"/>
    <mergeCell ref="G11:H11"/>
    <mergeCell ref="J11:L11"/>
    <mergeCell ref="A1:L1"/>
    <mergeCell ref="F6:G6"/>
    <mergeCell ref="H6:L6"/>
    <mergeCell ref="I7:L7"/>
    <mergeCell ref="G10:H10"/>
    <mergeCell ref="J10:L10"/>
    <mergeCell ref="B7:C7"/>
    <mergeCell ref="F7:G7"/>
    <mergeCell ref="D10:F10"/>
  </mergeCells>
  <phoneticPr fontId="1"/>
  <printOptions horizontalCentered="1"/>
  <pageMargins left="0.49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49"/>
  <sheetViews>
    <sheetView zoomScaleNormal="100" zoomScaleSheetLayoutView="80" workbookViewId="0">
      <selection activeCell="K14" sqref="K14:M14"/>
    </sheetView>
  </sheetViews>
  <sheetFormatPr defaultRowHeight="13" x14ac:dyDescent="0.2"/>
  <cols>
    <col min="1" max="1" width="3.453125" style="63" customWidth="1"/>
    <col min="2" max="2" width="5.6328125" style="63" customWidth="1"/>
    <col min="3" max="5" width="15.6328125" style="63" customWidth="1"/>
    <col min="6" max="6" width="1.90625" style="63" customWidth="1"/>
    <col min="7" max="9" width="4.7265625" style="63" customWidth="1"/>
    <col min="10" max="10" width="5" style="63" customWidth="1"/>
    <col min="11" max="12" width="4.7265625" style="63" customWidth="1"/>
    <col min="13" max="14" width="5.36328125" style="63" customWidth="1"/>
    <col min="15" max="15" width="3.453125" style="63" customWidth="1"/>
    <col min="16" max="17" width="9.6328125" style="63" customWidth="1"/>
    <col min="18" max="262" width="9" style="63"/>
    <col min="263" max="263" width="5.6328125" style="63" customWidth="1"/>
    <col min="264" max="269" width="15.6328125" style="63" customWidth="1"/>
    <col min="270" max="270" width="3.26953125" style="63" customWidth="1"/>
    <col min="271" max="273" width="9.6328125" style="63" customWidth="1"/>
    <col min="274" max="518" width="9" style="63"/>
    <col min="519" max="519" width="5.6328125" style="63" customWidth="1"/>
    <col min="520" max="525" width="15.6328125" style="63" customWidth="1"/>
    <col min="526" max="526" width="3.26953125" style="63" customWidth="1"/>
    <col min="527" max="529" width="9.6328125" style="63" customWidth="1"/>
    <col min="530" max="774" width="9" style="63"/>
    <col min="775" max="775" width="5.6328125" style="63" customWidth="1"/>
    <col min="776" max="781" width="15.6328125" style="63" customWidth="1"/>
    <col min="782" max="782" width="3.26953125" style="63" customWidth="1"/>
    <col min="783" max="785" width="9.6328125" style="63" customWidth="1"/>
    <col min="786" max="1030" width="9" style="63"/>
    <col min="1031" max="1031" width="5.6328125" style="63" customWidth="1"/>
    <col min="1032" max="1037" width="15.6328125" style="63" customWidth="1"/>
    <col min="1038" max="1038" width="3.26953125" style="63" customWidth="1"/>
    <col min="1039" max="1041" width="9.6328125" style="63" customWidth="1"/>
    <col min="1042" max="1286" width="9" style="63"/>
    <col min="1287" max="1287" width="5.6328125" style="63" customWidth="1"/>
    <col min="1288" max="1293" width="15.6328125" style="63" customWidth="1"/>
    <col min="1294" max="1294" width="3.26953125" style="63" customWidth="1"/>
    <col min="1295" max="1297" width="9.6328125" style="63" customWidth="1"/>
    <col min="1298" max="1542" width="9" style="63"/>
    <col min="1543" max="1543" width="5.6328125" style="63" customWidth="1"/>
    <col min="1544" max="1549" width="15.6328125" style="63" customWidth="1"/>
    <col min="1550" max="1550" width="3.26953125" style="63" customWidth="1"/>
    <col min="1551" max="1553" width="9.6328125" style="63" customWidth="1"/>
    <col min="1554" max="1798" width="9" style="63"/>
    <col min="1799" max="1799" width="5.6328125" style="63" customWidth="1"/>
    <col min="1800" max="1805" width="15.6328125" style="63" customWidth="1"/>
    <col min="1806" max="1806" width="3.26953125" style="63" customWidth="1"/>
    <col min="1807" max="1809" width="9.6328125" style="63" customWidth="1"/>
    <col min="1810" max="2054" width="9" style="63"/>
    <col min="2055" max="2055" width="5.6328125" style="63" customWidth="1"/>
    <col min="2056" max="2061" width="15.6328125" style="63" customWidth="1"/>
    <col min="2062" max="2062" width="3.26953125" style="63" customWidth="1"/>
    <col min="2063" max="2065" width="9.6328125" style="63" customWidth="1"/>
    <col min="2066" max="2310" width="9" style="63"/>
    <col min="2311" max="2311" width="5.6328125" style="63" customWidth="1"/>
    <col min="2312" max="2317" width="15.6328125" style="63" customWidth="1"/>
    <col min="2318" max="2318" width="3.26953125" style="63" customWidth="1"/>
    <col min="2319" max="2321" width="9.6328125" style="63" customWidth="1"/>
    <col min="2322" max="2566" width="9" style="63"/>
    <col min="2567" max="2567" width="5.6328125" style="63" customWidth="1"/>
    <col min="2568" max="2573" width="15.6328125" style="63" customWidth="1"/>
    <col min="2574" max="2574" width="3.26953125" style="63" customWidth="1"/>
    <col min="2575" max="2577" width="9.6328125" style="63" customWidth="1"/>
    <col min="2578" max="2822" width="9" style="63"/>
    <col min="2823" max="2823" width="5.6328125" style="63" customWidth="1"/>
    <col min="2824" max="2829" width="15.6328125" style="63" customWidth="1"/>
    <col min="2830" max="2830" width="3.26953125" style="63" customWidth="1"/>
    <col min="2831" max="2833" width="9.6328125" style="63" customWidth="1"/>
    <col min="2834" max="3078" width="9" style="63"/>
    <col min="3079" max="3079" width="5.6328125" style="63" customWidth="1"/>
    <col min="3080" max="3085" width="15.6328125" style="63" customWidth="1"/>
    <col min="3086" max="3086" width="3.26953125" style="63" customWidth="1"/>
    <col min="3087" max="3089" width="9.6328125" style="63" customWidth="1"/>
    <col min="3090" max="3334" width="9" style="63"/>
    <col min="3335" max="3335" width="5.6328125" style="63" customWidth="1"/>
    <col min="3336" max="3341" width="15.6328125" style="63" customWidth="1"/>
    <col min="3342" max="3342" width="3.26953125" style="63" customWidth="1"/>
    <col min="3343" max="3345" width="9.6328125" style="63" customWidth="1"/>
    <col min="3346" max="3590" width="9" style="63"/>
    <col min="3591" max="3591" width="5.6328125" style="63" customWidth="1"/>
    <col min="3592" max="3597" width="15.6328125" style="63" customWidth="1"/>
    <col min="3598" max="3598" width="3.26953125" style="63" customWidth="1"/>
    <col min="3599" max="3601" width="9.6328125" style="63" customWidth="1"/>
    <col min="3602" max="3846" width="9" style="63"/>
    <col min="3847" max="3847" width="5.6328125" style="63" customWidth="1"/>
    <col min="3848" max="3853" width="15.6328125" style="63" customWidth="1"/>
    <col min="3854" max="3854" width="3.26953125" style="63" customWidth="1"/>
    <col min="3855" max="3857" width="9.6328125" style="63" customWidth="1"/>
    <col min="3858" max="4102" width="9" style="63"/>
    <col min="4103" max="4103" width="5.6328125" style="63" customWidth="1"/>
    <col min="4104" max="4109" width="15.6328125" style="63" customWidth="1"/>
    <col min="4110" max="4110" width="3.26953125" style="63" customWidth="1"/>
    <col min="4111" max="4113" width="9.6328125" style="63" customWidth="1"/>
    <col min="4114" max="4358" width="9" style="63"/>
    <col min="4359" max="4359" width="5.6328125" style="63" customWidth="1"/>
    <col min="4360" max="4365" width="15.6328125" style="63" customWidth="1"/>
    <col min="4366" max="4366" width="3.26953125" style="63" customWidth="1"/>
    <col min="4367" max="4369" width="9.6328125" style="63" customWidth="1"/>
    <col min="4370" max="4614" width="9" style="63"/>
    <col min="4615" max="4615" width="5.6328125" style="63" customWidth="1"/>
    <col min="4616" max="4621" width="15.6328125" style="63" customWidth="1"/>
    <col min="4622" max="4622" width="3.26953125" style="63" customWidth="1"/>
    <col min="4623" max="4625" width="9.6328125" style="63" customWidth="1"/>
    <col min="4626" max="4870" width="9" style="63"/>
    <col min="4871" max="4871" width="5.6328125" style="63" customWidth="1"/>
    <col min="4872" max="4877" width="15.6328125" style="63" customWidth="1"/>
    <col min="4878" max="4878" width="3.26953125" style="63" customWidth="1"/>
    <col min="4879" max="4881" width="9.6328125" style="63" customWidth="1"/>
    <col min="4882" max="5126" width="9" style="63"/>
    <col min="5127" max="5127" width="5.6328125" style="63" customWidth="1"/>
    <col min="5128" max="5133" width="15.6328125" style="63" customWidth="1"/>
    <col min="5134" max="5134" width="3.26953125" style="63" customWidth="1"/>
    <col min="5135" max="5137" width="9.6328125" style="63" customWidth="1"/>
    <col min="5138" max="5382" width="9" style="63"/>
    <col min="5383" max="5383" width="5.6328125" style="63" customWidth="1"/>
    <col min="5384" max="5389" width="15.6328125" style="63" customWidth="1"/>
    <col min="5390" max="5390" width="3.26953125" style="63" customWidth="1"/>
    <col min="5391" max="5393" width="9.6328125" style="63" customWidth="1"/>
    <col min="5394" max="5638" width="9" style="63"/>
    <col min="5639" max="5639" width="5.6328125" style="63" customWidth="1"/>
    <col min="5640" max="5645" width="15.6328125" style="63" customWidth="1"/>
    <col min="5646" max="5646" width="3.26953125" style="63" customWidth="1"/>
    <col min="5647" max="5649" width="9.6328125" style="63" customWidth="1"/>
    <col min="5650" max="5894" width="9" style="63"/>
    <col min="5895" max="5895" width="5.6328125" style="63" customWidth="1"/>
    <col min="5896" max="5901" width="15.6328125" style="63" customWidth="1"/>
    <col min="5902" max="5902" width="3.26953125" style="63" customWidth="1"/>
    <col min="5903" max="5905" width="9.6328125" style="63" customWidth="1"/>
    <col min="5906" max="6150" width="9" style="63"/>
    <col min="6151" max="6151" width="5.6328125" style="63" customWidth="1"/>
    <col min="6152" max="6157" width="15.6328125" style="63" customWidth="1"/>
    <col min="6158" max="6158" width="3.26953125" style="63" customWidth="1"/>
    <col min="6159" max="6161" width="9.6328125" style="63" customWidth="1"/>
    <col min="6162" max="6406" width="9" style="63"/>
    <col min="6407" max="6407" width="5.6328125" style="63" customWidth="1"/>
    <col min="6408" max="6413" width="15.6328125" style="63" customWidth="1"/>
    <col min="6414" max="6414" width="3.26953125" style="63" customWidth="1"/>
    <col min="6415" max="6417" width="9.6328125" style="63" customWidth="1"/>
    <col min="6418" max="6662" width="9" style="63"/>
    <col min="6663" max="6663" width="5.6328125" style="63" customWidth="1"/>
    <col min="6664" max="6669" width="15.6328125" style="63" customWidth="1"/>
    <col min="6670" max="6670" width="3.26953125" style="63" customWidth="1"/>
    <col min="6671" max="6673" width="9.6328125" style="63" customWidth="1"/>
    <col min="6674" max="6918" width="9" style="63"/>
    <col min="6919" max="6919" width="5.6328125" style="63" customWidth="1"/>
    <col min="6920" max="6925" width="15.6328125" style="63" customWidth="1"/>
    <col min="6926" max="6926" width="3.26953125" style="63" customWidth="1"/>
    <col min="6927" max="6929" width="9.6328125" style="63" customWidth="1"/>
    <col min="6930" max="7174" width="9" style="63"/>
    <col min="7175" max="7175" width="5.6328125" style="63" customWidth="1"/>
    <col min="7176" max="7181" width="15.6328125" style="63" customWidth="1"/>
    <col min="7182" max="7182" width="3.26953125" style="63" customWidth="1"/>
    <col min="7183" max="7185" width="9.6328125" style="63" customWidth="1"/>
    <col min="7186" max="7430" width="9" style="63"/>
    <col min="7431" max="7431" width="5.6328125" style="63" customWidth="1"/>
    <col min="7432" max="7437" width="15.6328125" style="63" customWidth="1"/>
    <col min="7438" max="7438" width="3.26953125" style="63" customWidth="1"/>
    <col min="7439" max="7441" width="9.6328125" style="63" customWidth="1"/>
    <col min="7442" max="7686" width="9" style="63"/>
    <col min="7687" max="7687" width="5.6328125" style="63" customWidth="1"/>
    <col min="7688" max="7693" width="15.6328125" style="63" customWidth="1"/>
    <col min="7694" max="7694" width="3.26953125" style="63" customWidth="1"/>
    <col min="7695" max="7697" width="9.6328125" style="63" customWidth="1"/>
    <col min="7698" max="7942" width="9" style="63"/>
    <col min="7943" max="7943" width="5.6328125" style="63" customWidth="1"/>
    <col min="7944" max="7949" width="15.6328125" style="63" customWidth="1"/>
    <col min="7950" max="7950" width="3.26953125" style="63" customWidth="1"/>
    <col min="7951" max="7953" width="9.6328125" style="63" customWidth="1"/>
    <col min="7954" max="8198" width="9" style="63"/>
    <col min="8199" max="8199" width="5.6328125" style="63" customWidth="1"/>
    <col min="8200" max="8205" width="15.6328125" style="63" customWidth="1"/>
    <col min="8206" max="8206" width="3.26953125" style="63" customWidth="1"/>
    <col min="8207" max="8209" width="9.6328125" style="63" customWidth="1"/>
    <col min="8210" max="8454" width="9" style="63"/>
    <col min="8455" max="8455" width="5.6328125" style="63" customWidth="1"/>
    <col min="8456" max="8461" width="15.6328125" style="63" customWidth="1"/>
    <col min="8462" max="8462" width="3.26953125" style="63" customWidth="1"/>
    <col min="8463" max="8465" width="9.6328125" style="63" customWidth="1"/>
    <col min="8466" max="8710" width="9" style="63"/>
    <col min="8711" max="8711" width="5.6328125" style="63" customWidth="1"/>
    <col min="8712" max="8717" width="15.6328125" style="63" customWidth="1"/>
    <col min="8718" max="8718" width="3.26953125" style="63" customWidth="1"/>
    <col min="8719" max="8721" width="9.6328125" style="63" customWidth="1"/>
    <col min="8722" max="8966" width="9" style="63"/>
    <col min="8967" max="8967" width="5.6328125" style="63" customWidth="1"/>
    <col min="8968" max="8973" width="15.6328125" style="63" customWidth="1"/>
    <col min="8974" max="8974" width="3.26953125" style="63" customWidth="1"/>
    <col min="8975" max="8977" width="9.6328125" style="63" customWidth="1"/>
    <col min="8978" max="9222" width="9" style="63"/>
    <col min="9223" max="9223" width="5.6328125" style="63" customWidth="1"/>
    <col min="9224" max="9229" width="15.6328125" style="63" customWidth="1"/>
    <col min="9230" max="9230" width="3.26953125" style="63" customWidth="1"/>
    <col min="9231" max="9233" width="9.6328125" style="63" customWidth="1"/>
    <col min="9234" max="9478" width="9" style="63"/>
    <col min="9479" max="9479" width="5.6328125" style="63" customWidth="1"/>
    <col min="9480" max="9485" width="15.6328125" style="63" customWidth="1"/>
    <col min="9486" max="9486" width="3.26953125" style="63" customWidth="1"/>
    <col min="9487" max="9489" width="9.6328125" style="63" customWidth="1"/>
    <col min="9490" max="9734" width="9" style="63"/>
    <col min="9735" max="9735" width="5.6328125" style="63" customWidth="1"/>
    <col min="9736" max="9741" width="15.6328125" style="63" customWidth="1"/>
    <col min="9742" max="9742" width="3.26953125" style="63" customWidth="1"/>
    <col min="9743" max="9745" width="9.6328125" style="63" customWidth="1"/>
    <col min="9746" max="9990" width="9" style="63"/>
    <col min="9991" max="9991" width="5.6328125" style="63" customWidth="1"/>
    <col min="9992" max="9997" width="15.6328125" style="63" customWidth="1"/>
    <col min="9998" max="9998" width="3.26953125" style="63" customWidth="1"/>
    <col min="9999" max="10001" width="9.6328125" style="63" customWidth="1"/>
    <col min="10002" max="10246" width="9" style="63"/>
    <col min="10247" max="10247" width="5.6328125" style="63" customWidth="1"/>
    <col min="10248" max="10253" width="15.6328125" style="63" customWidth="1"/>
    <col min="10254" max="10254" width="3.26953125" style="63" customWidth="1"/>
    <col min="10255" max="10257" width="9.6328125" style="63" customWidth="1"/>
    <col min="10258" max="10502" width="9" style="63"/>
    <col min="10503" max="10503" width="5.6328125" style="63" customWidth="1"/>
    <col min="10504" max="10509" width="15.6328125" style="63" customWidth="1"/>
    <col min="10510" max="10510" width="3.26953125" style="63" customWidth="1"/>
    <col min="10511" max="10513" width="9.6328125" style="63" customWidth="1"/>
    <col min="10514" max="10758" width="9" style="63"/>
    <col min="10759" max="10759" width="5.6328125" style="63" customWidth="1"/>
    <col min="10760" max="10765" width="15.6328125" style="63" customWidth="1"/>
    <col min="10766" max="10766" width="3.26953125" style="63" customWidth="1"/>
    <col min="10767" max="10769" width="9.6328125" style="63" customWidth="1"/>
    <col min="10770" max="11014" width="9" style="63"/>
    <col min="11015" max="11015" width="5.6328125" style="63" customWidth="1"/>
    <col min="11016" max="11021" width="15.6328125" style="63" customWidth="1"/>
    <col min="11022" max="11022" width="3.26953125" style="63" customWidth="1"/>
    <col min="11023" max="11025" width="9.6328125" style="63" customWidth="1"/>
    <col min="11026" max="11270" width="9" style="63"/>
    <col min="11271" max="11271" width="5.6328125" style="63" customWidth="1"/>
    <col min="11272" max="11277" width="15.6328125" style="63" customWidth="1"/>
    <col min="11278" max="11278" width="3.26953125" style="63" customWidth="1"/>
    <col min="11279" max="11281" width="9.6328125" style="63" customWidth="1"/>
    <col min="11282" max="11526" width="9" style="63"/>
    <col min="11527" max="11527" width="5.6328125" style="63" customWidth="1"/>
    <col min="11528" max="11533" width="15.6328125" style="63" customWidth="1"/>
    <col min="11534" max="11534" width="3.26953125" style="63" customWidth="1"/>
    <col min="11535" max="11537" width="9.6328125" style="63" customWidth="1"/>
    <col min="11538" max="11782" width="9" style="63"/>
    <col min="11783" max="11783" width="5.6328125" style="63" customWidth="1"/>
    <col min="11784" max="11789" width="15.6328125" style="63" customWidth="1"/>
    <col min="11790" max="11790" width="3.26953125" style="63" customWidth="1"/>
    <col min="11791" max="11793" width="9.6328125" style="63" customWidth="1"/>
    <col min="11794" max="12038" width="9" style="63"/>
    <col min="12039" max="12039" width="5.6328125" style="63" customWidth="1"/>
    <col min="12040" max="12045" width="15.6328125" style="63" customWidth="1"/>
    <col min="12046" max="12046" width="3.26953125" style="63" customWidth="1"/>
    <col min="12047" max="12049" width="9.6328125" style="63" customWidth="1"/>
    <col min="12050" max="12294" width="9" style="63"/>
    <col min="12295" max="12295" width="5.6328125" style="63" customWidth="1"/>
    <col min="12296" max="12301" width="15.6328125" style="63" customWidth="1"/>
    <col min="12302" max="12302" width="3.26953125" style="63" customWidth="1"/>
    <col min="12303" max="12305" width="9.6328125" style="63" customWidth="1"/>
    <col min="12306" max="12550" width="9" style="63"/>
    <col min="12551" max="12551" width="5.6328125" style="63" customWidth="1"/>
    <col min="12552" max="12557" width="15.6328125" style="63" customWidth="1"/>
    <col min="12558" max="12558" width="3.26953125" style="63" customWidth="1"/>
    <col min="12559" max="12561" width="9.6328125" style="63" customWidth="1"/>
    <col min="12562" max="12806" width="9" style="63"/>
    <col min="12807" max="12807" width="5.6328125" style="63" customWidth="1"/>
    <col min="12808" max="12813" width="15.6328125" style="63" customWidth="1"/>
    <col min="12814" max="12814" width="3.26953125" style="63" customWidth="1"/>
    <col min="12815" max="12817" width="9.6328125" style="63" customWidth="1"/>
    <col min="12818" max="13062" width="9" style="63"/>
    <col min="13063" max="13063" width="5.6328125" style="63" customWidth="1"/>
    <col min="13064" max="13069" width="15.6328125" style="63" customWidth="1"/>
    <col min="13070" max="13070" width="3.26953125" style="63" customWidth="1"/>
    <col min="13071" max="13073" width="9.6328125" style="63" customWidth="1"/>
    <col min="13074" max="13318" width="9" style="63"/>
    <col min="13319" max="13319" width="5.6328125" style="63" customWidth="1"/>
    <col min="13320" max="13325" width="15.6328125" style="63" customWidth="1"/>
    <col min="13326" max="13326" width="3.26953125" style="63" customWidth="1"/>
    <col min="13327" max="13329" width="9.6328125" style="63" customWidth="1"/>
    <col min="13330" max="13574" width="9" style="63"/>
    <col min="13575" max="13575" width="5.6328125" style="63" customWidth="1"/>
    <col min="13576" max="13581" width="15.6328125" style="63" customWidth="1"/>
    <col min="13582" max="13582" width="3.26953125" style="63" customWidth="1"/>
    <col min="13583" max="13585" width="9.6328125" style="63" customWidth="1"/>
    <col min="13586" max="13830" width="9" style="63"/>
    <col min="13831" max="13831" width="5.6328125" style="63" customWidth="1"/>
    <col min="13832" max="13837" width="15.6328125" style="63" customWidth="1"/>
    <col min="13838" max="13838" width="3.26953125" style="63" customWidth="1"/>
    <col min="13839" max="13841" width="9.6328125" style="63" customWidth="1"/>
    <col min="13842" max="14086" width="9" style="63"/>
    <col min="14087" max="14087" width="5.6328125" style="63" customWidth="1"/>
    <col min="14088" max="14093" width="15.6328125" style="63" customWidth="1"/>
    <col min="14094" max="14094" width="3.26953125" style="63" customWidth="1"/>
    <col min="14095" max="14097" width="9.6328125" style="63" customWidth="1"/>
    <col min="14098" max="14342" width="9" style="63"/>
    <col min="14343" max="14343" width="5.6328125" style="63" customWidth="1"/>
    <col min="14344" max="14349" width="15.6328125" style="63" customWidth="1"/>
    <col min="14350" max="14350" width="3.26953125" style="63" customWidth="1"/>
    <col min="14351" max="14353" width="9.6328125" style="63" customWidth="1"/>
    <col min="14354" max="14598" width="9" style="63"/>
    <col min="14599" max="14599" width="5.6328125" style="63" customWidth="1"/>
    <col min="14600" max="14605" width="15.6328125" style="63" customWidth="1"/>
    <col min="14606" max="14606" width="3.26953125" style="63" customWidth="1"/>
    <col min="14607" max="14609" width="9.6328125" style="63" customWidth="1"/>
    <col min="14610" max="14854" width="9" style="63"/>
    <col min="14855" max="14855" width="5.6328125" style="63" customWidth="1"/>
    <col min="14856" max="14861" width="15.6328125" style="63" customWidth="1"/>
    <col min="14862" max="14862" width="3.26953125" style="63" customWidth="1"/>
    <col min="14863" max="14865" width="9.6328125" style="63" customWidth="1"/>
    <col min="14866" max="15110" width="9" style="63"/>
    <col min="15111" max="15111" width="5.6328125" style="63" customWidth="1"/>
    <col min="15112" max="15117" width="15.6328125" style="63" customWidth="1"/>
    <col min="15118" max="15118" width="3.26953125" style="63" customWidth="1"/>
    <col min="15119" max="15121" width="9.6328125" style="63" customWidth="1"/>
    <col min="15122" max="15366" width="9" style="63"/>
    <col min="15367" max="15367" width="5.6328125" style="63" customWidth="1"/>
    <col min="15368" max="15373" width="15.6328125" style="63" customWidth="1"/>
    <col min="15374" max="15374" width="3.26953125" style="63" customWidth="1"/>
    <col min="15375" max="15377" width="9.6328125" style="63" customWidth="1"/>
    <col min="15378" max="15622" width="9" style="63"/>
    <col min="15623" max="15623" width="5.6328125" style="63" customWidth="1"/>
    <col min="15624" max="15629" width="15.6328125" style="63" customWidth="1"/>
    <col min="15630" max="15630" width="3.26953125" style="63" customWidth="1"/>
    <col min="15631" max="15633" width="9.6328125" style="63" customWidth="1"/>
    <col min="15634" max="15878" width="9" style="63"/>
    <col min="15879" max="15879" width="5.6328125" style="63" customWidth="1"/>
    <col min="15880" max="15885" width="15.6328125" style="63" customWidth="1"/>
    <col min="15886" max="15886" width="3.26953125" style="63" customWidth="1"/>
    <col min="15887" max="15889" width="9.6328125" style="63" customWidth="1"/>
    <col min="15890" max="16134" width="9" style="63"/>
    <col min="16135" max="16135" width="5.6328125" style="63" customWidth="1"/>
    <col min="16136" max="16141" width="15.6328125" style="63" customWidth="1"/>
    <col min="16142" max="16142" width="3.26953125" style="63" customWidth="1"/>
    <col min="16143" max="16145" width="9.6328125" style="63" customWidth="1"/>
    <col min="16146" max="16384" width="9" style="63"/>
  </cols>
  <sheetData>
    <row r="1" spans="1:18" ht="13.5" thickBot="1" x14ac:dyDescent="0.2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8" x14ac:dyDescent="0.2">
      <c r="A2" s="180"/>
      <c r="B2" s="180"/>
      <c r="C2" s="178" t="s">
        <v>375</v>
      </c>
      <c r="D2" s="352" t="s">
        <v>376</v>
      </c>
      <c r="E2" s="353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8" ht="30.75" customHeight="1" thickBot="1" x14ac:dyDescent="0.25">
      <c r="A3" s="180"/>
      <c r="B3" s="180"/>
      <c r="C3" s="179"/>
      <c r="D3" s="350"/>
      <c r="E3" s="351"/>
      <c r="F3" s="180"/>
      <c r="G3" s="361" t="s">
        <v>377</v>
      </c>
      <c r="H3" s="361"/>
      <c r="I3" s="361"/>
      <c r="J3" s="361"/>
      <c r="K3" s="361"/>
      <c r="L3" s="361"/>
      <c r="M3" s="361"/>
      <c r="N3" s="361"/>
      <c r="O3" s="180"/>
    </row>
    <row r="4" spans="1:18" ht="13.5" customHeight="1" x14ac:dyDescent="0.2">
      <c r="A4" s="180"/>
      <c r="B4" s="180"/>
      <c r="C4" s="181"/>
      <c r="D4" s="182"/>
      <c r="E4" s="182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8" x14ac:dyDescent="0.2">
      <c r="A5" s="180"/>
      <c r="B5" s="180"/>
      <c r="C5" s="180" t="s">
        <v>381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8" ht="33.75" customHeight="1" x14ac:dyDescent="0.2">
      <c r="A6" s="180"/>
      <c r="B6" s="363" t="s">
        <v>422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183"/>
      <c r="P6" s="62"/>
      <c r="Q6" s="62"/>
      <c r="R6" s="56"/>
    </row>
    <row r="7" spans="1:18" ht="12" customHeight="1" x14ac:dyDescent="0.2">
      <c r="A7" s="180"/>
      <c r="B7" s="186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4"/>
      <c r="P7" s="61"/>
      <c r="Q7" s="61"/>
    </row>
    <row r="8" spans="1:18" ht="30" customHeight="1" x14ac:dyDescent="0.2">
      <c r="A8" s="180"/>
      <c r="B8" s="364" t="s">
        <v>305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185"/>
      <c r="P8" s="64"/>
      <c r="Q8" s="64"/>
    </row>
    <row r="9" spans="1:18" ht="20.25" customHeight="1" thickBot="1" x14ac:dyDescent="0.25">
      <c r="A9" s="180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0"/>
    </row>
    <row r="10" spans="1:18" ht="20.25" customHeight="1" x14ac:dyDescent="0.2">
      <c r="A10" s="180"/>
      <c r="B10" s="187"/>
      <c r="C10" s="189"/>
      <c r="D10" s="369" t="str">
        <f>IF(C3="","",VLOOKUP(C3,高体連加盟校一覧!$A$12:$H$67,2))</f>
        <v/>
      </c>
      <c r="E10" s="370"/>
      <c r="F10" s="365" t="str">
        <f>IF(OR(C3=52,C3=53),"キャンパス","高等学校")</f>
        <v>高等学校</v>
      </c>
      <c r="G10" s="365"/>
      <c r="H10" s="365"/>
      <c r="I10" s="365"/>
      <c r="J10" s="366"/>
      <c r="K10" s="187"/>
      <c r="L10" s="187"/>
      <c r="M10" s="187"/>
      <c r="N10" s="187"/>
      <c r="O10" s="180"/>
    </row>
    <row r="11" spans="1:18" ht="20.25" customHeight="1" thickBot="1" x14ac:dyDescent="0.25">
      <c r="A11" s="180"/>
      <c r="B11" s="187"/>
      <c r="C11" s="189"/>
      <c r="D11" s="371"/>
      <c r="E11" s="372"/>
      <c r="F11" s="367"/>
      <c r="G11" s="367"/>
      <c r="H11" s="367"/>
      <c r="I11" s="367"/>
      <c r="J11" s="368"/>
      <c r="K11" s="187"/>
      <c r="L11" s="187"/>
      <c r="M11" s="187"/>
      <c r="N11" s="187"/>
      <c r="O11" s="180"/>
    </row>
    <row r="12" spans="1:18" ht="20.25" customHeight="1" thickBot="1" x14ac:dyDescent="0.25">
      <c r="A12" s="180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0"/>
    </row>
    <row r="13" spans="1:18" ht="35.25" customHeight="1" thickBot="1" x14ac:dyDescent="0.25">
      <c r="A13" s="180"/>
      <c r="B13" s="187"/>
      <c r="C13" s="190" t="s">
        <v>306</v>
      </c>
      <c r="D13" s="191" t="s">
        <v>327</v>
      </c>
      <c r="E13" s="192" t="s">
        <v>307</v>
      </c>
      <c r="F13" s="373" t="s">
        <v>308</v>
      </c>
      <c r="G13" s="374"/>
      <c r="H13" s="374"/>
      <c r="I13" s="374"/>
      <c r="J13" s="376"/>
      <c r="K13" s="373" t="s">
        <v>309</v>
      </c>
      <c r="L13" s="374"/>
      <c r="M13" s="374"/>
      <c r="N13" s="375"/>
      <c r="O13" s="180"/>
    </row>
    <row r="14" spans="1:18" ht="35.25" customHeight="1" x14ac:dyDescent="0.2">
      <c r="A14" s="180"/>
      <c r="B14" s="187"/>
      <c r="C14" s="354" t="s">
        <v>310</v>
      </c>
      <c r="D14" s="193" t="s">
        <v>326</v>
      </c>
      <c r="E14" s="193" t="s">
        <v>383</v>
      </c>
      <c r="F14" s="358">
        <f>COUNTA('参加名簿(入力はこちらでお願いします)'!$C$6:$C$10,"")-1</f>
        <v>0</v>
      </c>
      <c r="G14" s="359"/>
      <c r="H14" s="359"/>
      <c r="I14" s="359"/>
      <c r="J14" s="360"/>
      <c r="K14" s="356">
        <f t="shared" ref="K14:K19" si="0">F14*1000</f>
        <v>0</v>
      </c>
      <c r="L14" s="357"/>
      <c r="M14" s="357"/>
      <c r="N14" s="194" t="s">
        <v>311</v>
      </c>
      <c r="O14" s="180"/>
    </row>
    <row r="15" spans="1:18" ht="35.25" customHeight="1" x14ac:dyDescent="0.2">
      <c r="A15" s="180"/>
      <c r="B15" s="187"/>
      <c r="C15" s="354"/>
      <c r="D15" s="195" t="s">
        <v>328</v>
      </c>
      <c r="E15" s="195" t="s">
        <v>312</v>
      </c>
      <c r="F15" s="385">
        <f>COUNTA('参加名簿(入力はこちらでお願いします)'!$C$14:$C$17,"")-1</f>
        <v>0</v>
      </c>
      <c r="G15" s="386"/>
      <c r="H15" s="386"/>
      <c r="I15" s="386"/>
      <c r="J15" s="387"/>
      <c r="K15" s="390">
        <f t="shared" si="0"/>
        <v>0</v>
      </c>
      <c r="L15" s="391"/>
      <c r="M15" s="391"/>
      <c r="N15" s="196" t="s">
        <v>330</v>
      </c>
      <c r="O15" s="180"/>
    </row>
    <row r="16" spans="1:18" ht="35.25" customHeight="1" x14ac:dyDescent="0.2">
      <c r="A16" s="180"/>
      <c r="B16" s="187"/>
      <c r="C16" s="355"/>
      <c r="D16" s="195" t="s">
        <v>329</v>
      </c>
      <c r="E16" s="195" t="s">
        <v>312</v>
      </c>
      <c r="F16" s="385">
        <f>COUNTA('参加名簿(入力はこちらでお願いします)'!$C$21:$C$24,"")-1</f>
        <v>0</v>
      </c>
      <c r="G16" s="386"/>
      <c r="H16" s="386"/>
      <c r="I16" s="386"/>
      <c r="J16" s="387"/>
      <c r="K16" s="390">
        <f t="shared" si="0"/>
        <v>0</v>
      </c>
      <c r="L16" s="391"/>
      <c r="M16" s="391"/>
      <c r="N16" s="196" t="s">
        <v>330</v>
      </c>
      <c r="O16" s="180"/>
    </row>
    <row r="17" spans="1:15" ht="35.25" customHeight="1" x14ac:dyDescent="0.2">
      <c r="A17" s="180"/>
      <c r="B17" s="187"/>
      <c r="C17" s="362" t="s">
        <v>313</v>
      </c>
      <c r="D17" s="195" t="s">
        <v>326</v>
      </c>
      <c r="E17" s="195" t="s">
        <v>312</v>
      </c>
      <c r="F17" s="385">
        <f>COUNTA('参加名簿(入力はこちらでお願いします)'!$M$6:$M$10,"")-1</f>
        <v>0</v>
      </c>
      <c r="G17" s="386"/>
      <c r="H17" s="386"/>
      <c r="I17" s="386"/>
      <c r="J17" s="387"/>
      <c r="K17" s="390">
        <f t="shared" si="0"/>
        <v>0</v>
      </c>
      <c r="L17" s="391"/>
      <c r="M17" s="391"/>
      <c r="N17" s="196" t="s">
        <v>330</v>
      </c>
      <c r="O17" s="180"/>
    </row>
    <row r="18" spans="1:15" ht="35.25" customHeight="1" x14ac:dyDescent="0.2">
      <c r="A18" s="180"/>
      <c r="B18" s="187"/>
      <c r="C18" s="354"/>
      <c r="D18" s="195" t="s">
        <v>328</v>
      </c>
      <c r="E18" s="195" t="s">
        <v>312</v>
      </c>
      <c r="F18" s="385">
        <f>COUNTA('参加名簿(入力はこちらでお願いします)'!$M$14:$M$17,"")-1</f>
        <v>0</v>
      </c>
      <c r="G18" s="386"/>
      <c r="H18" s="386"/>
      <c r="I18" s="386"/>
      <c r="J18" s="387"/>
      <c r="K18" s="390">
        <f t="shared" si="0"/>
        <v>0</v>
      </c>
      <c r="L18" s="391"/>
      <c r="M18" s="391"/>
      <c r="N18" s="196" t="s">
        <v>330</v>
      </c>
      <c r="O18" s="180"/>
    </row>
    <row r="19" spans="1:15" ht="35.25" customHeight="1" x14ac:dyDescent="0.2">
      <c r="A19" s="180"/>
      <c r="B19" s="187"/>
      <c r="C19" s="354"/>
      <c r="D19" s="195" t="s">
        <v>329</v>
      </c>
      <c r="E19" s="195" t="s">
        <v>312</v>
      </c>
      <c r="F19" s="385">
        <f>COUNTA('参加名簿(入力はこちらでお願いします)'!$M$21:$M$24,"")-1</f>
        <v>0</v>
      </c>
      <c r="G19" s="386"/>
      <c r="H19" s="386"/>
      <c r="I19" s="386"/>
      <c r="J19" s="387"/>
      <c r="K19" s="390">
        <f t="shared" si="0"/>
        <v>0</v>
      </c>
      <c r="L19" s="391"/>
      <c r="M19" s="391"/>
      <c r="N19" s="196" t="s">
        <v>330</v>
      </c>
      <c r="O19" s="180"/>
    </row>
    <row r="20" spans="1:15" ht="35.25" customHeight="1" thickBot="1" x14ac:dyDescent="0.25">
      <c r="A20" s="180"/>
      <c r="B20" s="187"/>
      <c r="C20" s="197" t="s">
        <v>314</v>
      </c>
      <c r="D20" s="198"/>
      <c r="E20" s="199"/>
      <c r="F20" s="379">
        <f>SUM(F14:J19)</f>
        <v>0</v>
      </c>
      <c r="G20" s="380"/>
      <c r="H20" s="380"/>
      <c r="I20" s="380"/>
      <c r="J20" s="381"/>
      <c r="K20" s="388">
        <f>SUM(K14:K19)</f>
        <v>0</v>
      </c>
      <c r="L20" s="389"/>
      <c r="M20" s="389"/>
      <c r="N20" s="200" t="s">
        <v>330</v>
      </c>
      <c r="O20" s="180"/>
    </row>
    <row r="21" spans="1:15" ht="20.25" customHeight="1" x14ac:dyDescent="0.2">
      <c r="A21" s="180"/>
      <c r="B21" s="187"/>
      <c r="C21" s="187"/>
      <c r="D21" s="187"/>
      <c r="E21" s="187"/>
      <c r="F21" s="187"/>
      <c r="G21" s="187"/>
      <c r="H21" s="187"/>
      <c r="I21" s="187"/>
      <c r="J21" s="187"/>
      <c r="K21" s="377" t="s">
        <v>382</v>
      </c>
      <c r="L21" s="377"/>
      <c r="M21" s="377"/>
      <c r="N21" s="377"/>
      <c r="O21" s="180"/>
    </row>
    <row r="22" spans="1:15" ht="20.25" customHeight="1" x14ac:dyDescent="0.2">
      <c r="A22" s="180"/>
      <c r="B22" s="201" t="s">
        <v>315</v>
      </c>
      <c r="C22" s="187"/>
      <c r="D22" s="187"/>
      <c r="E22" s="187"/>
      <c r="F22" s="187"/>
      <c r="G22" s="187"/>
      <c r="H22" s="187"/>
      <c r="I22" s="187"/>
      <c r="J22" s="187"/>
      <c r="K22" s="378"/>
      <c r="L22" s="378"/>
      <c r="M22" s="378"/>
      <c r="N22" s="378"/>
      <c r="O22" s="180"/>
    </row>
    <row r="23" spans="1:15" x14ac:dyDescent="0.2">
      <c r="A23" s="180"/>
      <c r="B23" s="187"/>
      <c r="C23" s="202"/>
      <c r="D23" s="202"/>
      <c r="E23" s="187"/>
      <c r="F23" s="187"/>
      <c r="G23" s="187"/>
      <c r="H23" s="187"/>
      <c r="I23" s="187"/>
      <c r="J23" s="187"/>
      <c r="K23" s="378"/>
      <c r="L23" s="378"/>
      <c r="M23" s="378"/>
      <c r="N23" s="378"/>
      <c r="O23" s="180"/>
    </row>
    <row r="24" spans="1:15" ht="20.25" customHeight="1" x14ac:dyDescent="0.2">
      <c r="A24" s="180"/>
      <c r="B24" s="187"/>
      <c r="C24" s="203"/>
      <c r="D24" s="204"/>
      <c r="E24" s="205"/>
      <c r="F24" s="187"/>
      <c r="G24" s="187"/>
      <c r="H24" s="187"/>
      <c r="I24" s="187"/>
      <c r="J24" s="187"/>
      <c r="K24" s="187"/>
      <c r="L24" s="187"/>
      <c r="M24" s="187"/>
      <c r="N24" s="187"/>
      <c r="O24" s="180"/>
    </row>
    <row r="25" spans="1:15" ht="20.25" customHeight="1" x14ac:dyDescent="0.25">
      <c r="A25" s="180"/>
      <c r="B25" s="187"/>
      <c r="C25" s="206"/>
      <c r="D25" s="202"/>
      <c r="E25" s="207"/>
      <c r="F25" s="187"/>
      <c r="G25" s="392">
        <f ca="1">TODAY()</f>
        <v>43387</v>
      </c>
      <c r="H25" s="392"/>
      <c r="I25" s="392"/>
      <c r="J25" s="392"/>
      <c r="K25" s="392"/>
      <c r="L25" s="392"/>
      <c r="M25" s="208"/>
      <c r="N25" s="187"/>
      <c r="O25" s="180"/>
    </row>
    <row r="26" spans="1:15" ht="20.25" customHeight="1" x14ac:dyDescent="0.25">
      <c r="A26" s="180"/>
      <c r="B26" s="187"/>
      <c r="C26" s="206"/>
      <c r="D26" s="202"/>
      <c r="E26" s="207"/>
      <c r="F26" s="209"/>
      <c r="G26" s="209"/>
      <c r="H26" s="209"/>
      <c r="I26" s="209"/>
      <c r="J26" s="209"/>
      <c r="K26" s="209"/>
      <c r="L26" s="209"/>
      <c r="M26" s="209"/>
      <c r="N26" s="187"/>
      <c r="O26" s="180"/>
    </row>
    <row r="27" spans="1:15" ht="20.25" customHeight="1" x14ac:dyDescent="0.25">
      <c r="A27" s="180"/>
      <c r="B27" s="187"/>
      <c r="C27" s="206"/>
      <c r="D27" s="202"/>
      <c r="E27" s="207"/>
      <c r="F27" s="187"/>
      <c r="G27" s="209"/>
      <c r="H27" s="208" t="s">
        <v>374</v>
      </c>
      <c r="I27" s="209"/>
      <c r="J27" s="209"/>
      <c r="K27" s="209"/>
      <c r="L27" s="209"/>
      <c r="M27" s="209"/>
      <c r="N27" s="187"/>
      <c r="O27" s="180"/>
    </row>
    <row r="28" spans="1:15" ht="20.25" customHeight="1" x14ac:dyDescent="0.25">
      <c r="A28" s="180"/>
      <c r="B28" s="187"/>
      <c r="C28" s="206"/>
      <c r="D28" s="202"/>
      <c r="E28" s="207"/>
      <c r="F28" s="209"/>
      <c r="G28" s="209"/>
      <c r="H28" s="209"/>
      <c r="I28" s="209"/>
      <c r="J28" s="209"/>
      <c r="K28" s="209"/>
      <c r="L28" s="209"/>
      <c r="M28" s="209"/>
      <c r="N28" s="187"/>
      <c r="O28" s="180"/>
    </row>
    <row r="29" spans="1:15" ht="20.25" customHeight="1" x14ac:dyDescent="0.2">
      <c r="A29" s="180"/>
      <c r="B29" s="187"/>
      <c r="C29" s="210" t="s">
        <v>318</v>
      </c>
      <c r="D29" s="202"/>
      <c r="E29" s="207"/>
      <c r="F29" s="382" t="s">
        <v>317</v>
      </c>
      <c r="G29" s="383"/>
      <c r="H29" s="383"/>
      <c r="I29" s="384" t="str">
        <f>IF(D3="","",D3)</f>
        <v/>
      </c>
      <c r="J29" s="384"/>
      <c r="K29" s="384"/>
      <c r="L29" s="384"/>
      <c r="M29" s="384"/>
      <c r="N29" s="211" t="s">
        <v>298</v>
      </c>
      <c r="O29" s="180"/>
    </row>
    <row r="30" spans="1:15" ht="20.25" customHeight="1" x14ac:dyDescent="0.2">
      <c r="A30" s="180"/>
      <c r="B30" s="187"/>
      <c r="C30" s="212" t="s">
        <v>319</v>
      </c>
      <c r="D30" s="213" t="s">
        <v>358</v>
      </c>
      <c r="E30" s="207"/>
      <c r="F30" s="187"/>
      <c r="G30" s="187"/>
      <c r="H30" s="187"/>
      <c r="I30" s="187"/>
      <c r="J30" s="187" t="s">
        <v>316</v>
      </c>
      <c r="K30" s="187"/>
      <c r="L30" s="187"/>
      <c r="M30" s="187"/>
      <c r="N30" s="187"/>
      <c r="O30" s="180"/>
    </row>
    <row r="31" spans="1:15" x14ac:dyDescent="0.2">
      <c r="A31" s="180"/>
      <c r="B31" s="187"/>
      <c r="C31" s="212" t="s">
        <v>320</v>
      </c>
      <c r="D31" s="202" t="s">
        <v>357</v>
      </c>
      <c r="E31" s="207"/>
      <c r="F31" s="187"/>
      <c r="G31" s="187"/>
      <c r="H31" s="187"/>
      <c r="I31" s="214"/>
      <c r="J31" s="187"/>
      <c r="K31" s="187"/>
      <c r="L31" s="187"/>
      <c r="M31" s="187"/>
      <c r="N31" s="187"/>
      <c r="O31" s="180"/>
    </row>
    <row r="32" spans="1:15" x14ac:dyDescent="0.2">
      <c r="A32" s="180"/>
      <c r="B32" s="187"/>
      <c r="C32" s="206"/>
      <c r="D32" s="202"/>
      <c r="E32" s="207"/>
      <c r="F32" s="187"/>
      <c r="G32" s="187"/>
      <c r="H32" s="187"/>
      <c r="I32" s="187"/>
      <c r="J32" s="187"/>
      <c r="K32" s="187"/>
      <c r="L32" s="187"/>
      <c r="M32" s="187"/>
      <c r="N32" s="187"/>
      <c r="O32" s="180"/>
    </row>
    <row r="33" spans="1:15" x14ac:dyDescent="0.2">
      <c r="A33" s="180"/>
      <c r="B33" s="187"/>
      <c r="C33" s="206"/>
      <c r="D33" s="202"/>
      <c r="E33" s="207"/>
      <c r="F33" s="187"/>
      <c r="G33" s="187"/>
      <c r="H33" s="187"/>
      <c r="I33" s="187"/>
      <c r="J33" s="187"/>
      <c r="K33" s="187"/>
      <c r="L33" s="187"/>
      <c r="M33" s="187"/>
      <c r="N33" s="187"/>
      <c r="O33" s="180"/>
    </row>
    <row r="34" spans="1:15" x14ac:dyDescent="0.2">
      <c r="A34" s="180"/>
      <c r="B34" s="187"/>
      <c r="C34" s="206"/>
      <c r="D34" s="202"/>
      <c r="E34" s="207"/>
      <c r="F34" s="187"/>
      <c r="G34" s="187"/>
      <c r="H34" s="187"/>
      <c r="I34" s="187"/>
      <c r="J34" s="187"/>
      <c r="K34" s="187"/>
      <c r="L34" s="187"/>
      <c r="M34" s="187"/>
      <c r="N34" s="187"/>
      <c r="O34" s="180"/>
    </row>
    <row r="35" spans="1:15" x14ac:dyDescent="0.2">
      <c r="A35" s="180"/>
      <c r="B35" s="187"/>
      <c r="C35" s="206"/>
      <c r="D35" s="202"/>
      <c r="E35" s="207"/>
      <c r="F35" s="187"/>
      <c r="G35" s="187"/>
      <c r="H35" s="187"/>
      <c r="I35" s="187"/>
      <c r="J35" s="187"/>
      <c r="K35" s="187"/>
      <c r="L35" s="187"/>
      <c r="M35" s="187"/>
      <c r="N35" s="187"/>
      <c r="O35" s="180"/>
    </row>
    <row r="36" spans="1:15" x14ac:dyDescent="0.2">
      <c r="A36" s="180"/>
      <c r="B36" s="187"/>
      <c r="C36" s="206"/>
      <c r="D36" s="202"/>
      <c r="E36" s="207"/>
      <c r="F36" s="187"/>
      <c r="G36" s="187"/>
      <c r="H36" s="187"/>
      <c r="I36" s="187"/>
      <c r="J36" s="187"/>
      <c r="K36" s="187"/>
      <c r="L36" s="187"/>
      <c r="M36" s="187"/>
      <c r="N36" s="187"/>
      <c r="O36" s="180"/>
    </row>
    <row r="37" spans="1:15" x14ac:dyDescent="0.2">
      <c r="A37" s="180"/>
      <c r="B37" s="187"/>
      <c r="C37" s="206"/>
      <c r="D37" s="202"/>
      <c r="E37" s="207"/>
      <c r="F37" s="187"/>
      <c r="G37" s="187"/>
      <c r="H37" s="187"/>
      <c r="I37" s="187"/>
      <c r="J37" s="187"/>
      <c r="K37" s="187"/>
      <c r="L37" s="187"/>
      <c r="M37" s="187"/>
      <c r="N37" s="187"/>
      <c r="O37" s="180"/>
    </row>
    <row r="38" spans="1:15" x14ac:dyDescent="0.2">
      <c r="A38" s="180"/>
      <c r="B38" s="187"/>
      <c r="C38" s="206"/>
      <c r="D38" s="202"/>
      <c r="E38" s="207"/>
      <c r="F38" s="187"/>
      <c r="G38" s="187"/>
      <c r="H38" s="187"/>
      <c r="I38" s="187"/>
      <c r="J38" s="187"/>
      <c r="K38" s="187"/>
      <c r="L38" s="187"/>
      <c r="M38" s="187"/>
      <c r="N38" s="187"/>
      <c r="O38" s="180"/>
    </row>
    <row r="39" spans="1:15" x14ac:dyDescent="0.2">
      <c r="A39" s="180"/>
      <c r="B39" s="187"/>
      <c r="C39" s="206"/>
      <c r="D39" s="202"/>
      <c r="E39" s="207"/>
      <c r="F39" s="187"/>
      <c r="G39" s="187"/>
      <c r="H39" s="187"/>
      <c r="I39" s="187"/>
      <c r="J39" s="187"/>
      <c r="K39" s="187"/>
      <c r="L39" s="187"/>
      <c r="M39" s="187"/>
      <c r="N39" s="187"/>
      <c r="O39" s="180"/>
    </row>
    <row r="40" spans="1:15" x14ac:dyDescent="0.2">
      <c r="A40" s="180"/>
      <c r="B40" s="187"/>
      <c r="C40" s="206"/>
      <c r="D40" s="202"/>
      <c r="E40" s="207"/>
      <c r="F40" s="187"/>
      <c r="G40" s="187"/>
      <c r="H40" s="187"/>
      <c r="I40" s="187"/>
      <c r="J40" s="187"/>
      <c r="K40" s="187"/>
      <c r="L40" s="187"/>
      <c r="M40" s="187"/>
      <c r="N40" s="187"/>
      <c r="O40" s="180"/>
    </row>
    <row r="41" spans="1:15" x14ac:dyDescent="0.2">
      <c r="A41" s="180"/>
      <c r="B41" s="187"/>
      <c r="C41" s="206"/>
      <c r="D41" s="202"/>
      <c r="E41" s="207"/>
      <c r="F41" s="187"/>
      <c r="G41" s="187"/>
      <c r="H41" s="187"/>
      <c r="I41" s="187"/>
      <c r="J41" s="187"/>
      <c r="K41" s="187"/>
      <c r="L41" s="187"/>
      <c r="M41" s="187"/>
      <c r="N41" s="187"/>
      <c r="O41" s="180"/>
    </row>
    <row r="42" spans="1:15" x14ac:dyDescent="0.2">
      <c r="A42" s="180"/>
      <c r="B42" s="187"/>
      <c r="C42" s="206"/>
      <c r="D42" s="202"/>
      <c r="E42" s="207"/>
      <c r="F42" s="187"/>
      <c r="G42" s="187"/>
      <c r="H42" s="187"/>
      <c r="I42" s="187"/>
      <c r="J42" s="187"/>
      <c r="K42" s="187"/>
      <c r="L42" s="187"/>
      <c r="M42" s="187"/>
      <c r="N42" s="187"/>
      <c r="O42" s="180"/>
    </row>
    <row r="43" spans="1:15" x14ac:dyDescent="0.2">
      <c r="A43" s="180"/>
      <c r="B43" s="187"/>
      <c r="C43" s="206"/>
      <c r="D43" s="202"/>
      <c r="E43" s="207"/>
      <c r="F43" s="187"/>
      <c r="G43" s="187"/>
      <c r="H43" s="187"/>
      <c r="I43" s="187"/>
      <c r="J43" s="187"/>
      <c r="K43" s="187"/>
      <c r="L43" s="187"/>
      <c r="M43" s="187"/>
      <c r="N43" s="187"/>
      <c r="O43" s="180"/>
    </row>
    <row r="44" spans="1:15" x14ac:dyDescent="0.2">
      <c r="A44" s="180"/>
      <c r="B44" s="187"/>
      <c r="C44" s="206"/>
      <c r="D44" s="202"/>
      <c r="E44" s="207"/>
      <c r="F44" s="187"/>
      <c r="G44" s="187"/>
      <c r="H44" s="187"/>
      <c r="I44" s="187"/>
      <c r="J44" s="187"/>
      <c r="K44" s="187"/>
      <c r="L44" s="187"/>
      <c r="M44" s="187"/>
      <c r="N44" s="187"/>
      <c r="O44" s="180"/>
    </row>
    <row r="45" spans="1:15" x14ac:dyDescent="0.2">
      <c r="A45" s="180"/>
      <c r="B45" s="187"/>
      <c r="C45" s="206"/>
      <c r="D45" s="202"/>
      <c r="E45" s="207"/>
      <c r="F45" s="187"/>
      <c r="G45" s="187"/>
      <c r="H45" s="187"/>
      <c r="I45" s="187"/>
      <c r="J45" s="187"/>
      <c r="K45" s="187"/>
      <c r="L45" s="187"/>
      <c r="M45" s="187"/>
      <c r="N45" s="187"/>
      <c r="O45" s="180"/>
    </row>
    <row r="46" spans="1:15" x14ac:dyDescent="0.2">
      <c r="A46" s="180"/>
      <c r="B46" s="187"/>
      <c r="C46" s="215"/>
      <c r="D46" s="216"/>
      <c r="E46" s="217"/>
      <c r="F46" s="187"/>
      <c r="G46" s="187"/>
      <c r="H46" s="187"/>
      <c r="I46" s="187"/>
      <c r="J46" s="187"/>
      <c r="K46" s="187"/>
      <c r="L46" s="187"/>
      <c r="M46" s="187"/>
      <c r="N46" s="187"/>
      <c r="O46" s="180"/>
    </row>
    <row r="47" spans="1:15" x14ac:dyDescent="0.2">
      <c r="A47" s="180"/>
      <c r="B47" s="180"/>
      <c r="C47" s="181"/>
      <c r="D47" s="181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1:15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</row>
    <row r="49" spans="1:15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</sheetData>
  <sheetProtection algorithmName="SHA-512" hashValue="QlLF+lQRGm83rmQNjBB1rjRW4w4ZFChYR+2oCbF1xdcAEOWZpSroyO7ycFP+HyNhyKpKixJuYEn7ABmipEl6dQ==" saltValue="gACdYdtwLSsA/o7+pTd+7w==" spinCount="100000" sheet="1" objects="1" scenarios="1" selectLockedCells="1"/>
  <mergeCells count="29">
    <mergeCell ref="K21:N23"/>
    <mergeCell ref="F20:J20"/>
    <mergeCell ref="F29:H29"/>
    <mergeCell ref="I29:M29"/>
    <mergeCell ref="F15:J15"/>
    <mergeCell ref="F16:J16"/>
    <mergeCell ref="K20:M20"/>
    <mergeCell ref="K15:M15"/>
    <mergeCell ref="K16:M16"/>
    <mergeCell ref="K17:M17"/>
    <mergeCell ref="K18:M18"/>
    <mergeCell ref="F17:J17"/>
    <mergeCell ref="F18:J18"/>
    <mergeCell ref="F19:J19"/>
    <mergeCell ref="K19:M19"/>
    <mergeCell ref="G25:L25"/>
    <mergeCell ref="C17:C19"/>
    <mergeCell ref="B6:N6"/>
    <mergeCell ref="B8:N8"/>
    <mergeCell ref="F10:J11"/>
    <mergeCell ref="D10:E11"/>
    <mergeCell ref="K13:N13"/>
    <mergeCell ref="F13:J13"/>
    <mergeCell ref="D3:E3"/>
    <mergeCell ref="D2:E2"/>
    <mergeCell ref="C14:C16"/>
    <mergeCell ref="K14:M14"/>
    <mergeCell ref="F14:J14"/>
    <mergeCell ref="G3:N3"/>
  </mergeCells>
  <phoneticPr fontId="1"/>
  <printOptions horizontalCentered="1"/>
  <pageMargins left="0.22" right="0.55118110236220474" top="0.31496062992125984" bottom="0.31496062992125984" header="0.15748031496062992" footer="0.15748031496062992"/>
  <pageSetup paperSize="9" orientation="portrait" horizontalDpi="300" verticalDpi="300" r:id="rId1"/>
  <colBreaks count="2" manualBreakCount="2">
    <brk id="14" min="5" max="45" man="1"/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68"/>
  <sheetViews>
    <sheetView zoomScale="60" zoomScaleNormal="60" workbookViewId="0">
      <selection activeCell="B12" sqref="B12"/>
    </sheetView>
  </sheetViews>
  <sheetFormatPr defaultColWidth="10.7265625" defaultRowHeight="14" x14ac:dyDescent="0.2"/>
  <cols>
    <col min="1" max="1" width="4.7265625" style="3" customWidth="1"/>
    <col min="2" max="2" width="17.90625" style="3" customWidth="1"/>
    <col min="3" max="4" width="5.7265625" style="3" customWidth="1"/>
    <col min="5" max="5" width="10.7265625" style="3" customWidth="1"/>
    <col min="6" max="6" width="43" style="3" bestFit="1" customWidth="1"/>
    <col min="7" max="8" width="18.453125" style="3" bestFit="1" customWidth="1"/>
    <col min="9" max="11" width="14" style="3" customWidth="1"/>
    <col min="12" max="12" width="17.453125" style="3" customWidth="1"/>
    <col min="13" max="256" width="10.7265625" style="3"/>
    <col min="257" max="257" width="4.7265625" style="3" customWidth="1"/>
    <col min="258" max="258" width="17.90625" style="3" customWidth="1"/>
    <col min="259" max="260" width="5.7265625" style="3" customWidth="1"/>
    <col min="261" max="261" width="10.7265625" style="3" customWidth="1"/>
    <col min="262" max="262" width="38.08984375" style="3" customWidth="1"/>
    <col min="263" max="264" width="15.7265625" style="3" customWidth="1"/>
    <col min="265" max="267" width="12.6328125" style="3" customWidth="1"/>
    <col min="268" max="268" width="12.7265625" style="3" customWidth="1"/>
    <col min="269" max="512" width="10.7265625" style="3"/>
    <col min="513" max="513" width="4.7265625" style="3" customWidth="1"/>
    <col min="514" max="514" width="17.90625" style="3" customWidth="1"/>
    <col min="515" max="516" width="5.7265625" style="3" customWidth="1"/>
    <col min="517" max="517" width="10.7265625" style="3" customWidth="1"/>
    <col min="518" max="518" width="38.08984375" style="3" customWidth="1"/>
    <col min="519" max="520" width="15.7265625" style="3" customWidth="1"/>
    <col min="521" max="523" width="12.6328125" style="3" customWidth="1"/>
    <col min="524" max="524" width="12.7265625" style="3" customWidth="1"/>
    <col min="525" max="768" width="10.7265625" style="3"/>
    <col min="769" max="769" width="4.7265625" style="3" customWidth="1"/>
    <col min="770" max="770" width="17.90625" style="3" customWidth="1"/>
    <col min="771" max="772" width="5.7265625" style="3" customWidth="1"/>
    <col min="773" max="773" width="10.7265625" style="3" customWidth="1"/>
    <col min="774" max="774" width="38.08984375" style="3" customWidth="1"/>
    <col min="775" max="776" width="15.7265625" style="3" customWidth="1"/>
    <col min="777" max="779" width="12.6328125" style="3" customWidth="1"/>
    <col min="780" max="780" width="12.7265625" style="3" customWidth="1"/>
    <col min="781" max="1024" width="10.7265625" style="3"/>
    <col min="1025" max="1025" width="4.7265625" style="3" customWidth="1"/>
    <col min="1026" max="1026" width="17.90625" style="3" customWidth="1"/>
    <col min="1027" max="1028" width="5.7265625" style="3" customWidth="1"/>
    <col min="1029" max="1029" width="10.7265625" style="3" customWidth="1"/>
    <col min="1030" max="1030" width="38.08984375" style="3" customWidth="1"/>
    <col min="1031" max="1032" width="15.7265625" style="3" customWidth="1"/>
    <col min="1033" max="1035" width="12.6328125" style="3" customWidth="1"/>
    <col min="1036" max="1036" width="12.7265625" style="3" customWidth="1"/>
    <col min="1037" max="1280" width="10.7265625" style="3"/>
    <col min="1281" max="1281" width="4.7265625" style="3" customWidth="1"/>
    <col min="1282" max="1282" width="17.90625" style="3" customWidth="1"/>
    <col min="1283" max="1284" width="5.7265625" style="3" customWidth="1"/>
    <col min="1285" max="1285" width="10.7265625" style="3" customWidth="1"/>
    <col min="1286" max="1286" width="38.08984375" style="3" customWidth="1"/>
    <col min="1287" max="1288" width="15.7265625" style="3" customWidth="1"/>
    <col min="1289" max="1291" width="12.6328125" style="3" customWidth="1"/>
    <col min="1292" max="1292" width="12.7265625" style="3" customWidth="1"/>
    <col min="1293" max="1536" width="10.7265625" style="3"/>
    <col min="1537" max="1537" width="4.7265625" style="3" customWidth="1"/>
    <col min="1538" max="1538" width="17.90625" style="3" customWidth="1"/>
    <col min="1539" max="1540" width="5.7265625" style="3" customWidth="1"/>
    <col min="1541" max="1541" width="10.7265625" style="3" customWidth="1"/>
    <col min="1542" max="1542" width="38.08984375" style="3" customWidth="1"/>
    <col min="1543" max="1544" width="15.7265625" style="3" customWidth="1"/>
    <col min="1545" max="1547" width="12.6328125" style="3" customWidth="1"/>
    <col min="1548" max="1548" width="12.7265625" style="3" customWidth="1"/>
    <col min="1549" max="1792" width="10.7265625" style="3"/>
    <col min="1793" max="1793" width="4.7265625" style="3" customWidth="1"/>
    <col min="1794" max="1794" width="17.90625" style="3" customWidth="1"/>
    <col min="1795" max="1796" width="5.7265625" style="3" customWidth="1"/>
    <col min="1797" max="1797" width="10.7265625" style="3" customWidth="1"/>
    <col min="1798" max="1798" width="38.08984375" style="3" customWidth="1"/>
    <col min="1799" max="1800" width="15.7265625" style="3" customWidth="1"/>
    <col min="1801" max="1803" width="12.6328125" style="3" customWidth="1"/>
    <col min="1804" max="1804" width="12.7265625" style="3" customWidth="1"/>
    <col min="1805" max="2048" width="10.7265625" style="3"/>
    <col min="2049" max="2049" width="4.7265625" style="3" customWidth="1"/>
    <col min="2050" max="2050" width="17.90625" style="3" customWidth="1"/>
    <col min="2051" max="2052" width="5.7265625" style="3" customWidth="1"/>
    <col min="2053" max="2053" width="10.7265625" style="3" customWidth="1"/>
    <col min="2054" max="2054" width="38.08984375" style="3" customWidth="1"/>
    <col min="2055" max="2056" width="15.7265625" style="3" customWidth="1"/>
    <col min="2057" max="2059" width="12.6328125" style="3" customWidth="1"/>
    <col min="2060" max="2060" width="12.7265625" style="3" customWidth="1"/>
    <col min="2061" max="2304" width="10.7265625" style="3"/>
    <col min="2305" max="2305" width="4.7265625" style="3" customWidth="1"/>
    <col min="2306" max="2306" width="17.90625" style="3" customWidth="1"/>
    <col min="2307" max="2308" width="5.7265625" style="3" customWidth="1"/>
    <col min="2309" max="2309" width="10.7265625" style="3" customWidth="1"/>
    <col min="2310" max="2310" width="38.08984375" style="3" customWidth="1"/>
    <col min="2311" max="2312" width="15.7265625" style="3" customWidth="1"/>
    <col min="2313" max="2315" width="12.6328125" style="3" customWidth="1"/>
    <col min="2316" max="2316" width="12.7265625" style="3" customWidth="1"/>
    <col min="2317" max="2560" width="10.7265625" style="3"/>
    <col min="2561" max="2561" width="4.7265625" style="3" customWidth="1"/>
    <col min="2562" max="2562" width="17.90625" style="3" customWidth="1"/>
    <col min="2563" max="2564" width="5.7265625" style="3" customWidth="1"/>
    <col min="2565" max="2565" width="10.7265625" style="3" customWidth="1"/>
    <col min="2566" max="2566" width="38.08984375" style="3" customWidth="1"/>
    <col min="2567" max="2568" width="15.7265625" style="3" customWidth="1"/>
    <col min="2569" max="2571" width="12.6328125" style="3" customWidth="1"/>
    <col min="2572" max="2572" width="12.7265625" style="3" customWidth="1"/>
    <col min="2573" max="2816" width="10.7265625" style="3"/>
    <col min="2817" max="2817" width="4.7265625" style="3" customWidth="1"/>
    <col min="2818" max="2818" width="17.90625" style="3" customWidth="1"/>
    <col min="2819" max="2820" width="5.7265625" style="3" customWidth="1"/>
    <col min="2821" max="2821" width="10.7265625" style="3" customWidth="1"/>
    <col min="2822" max="2822" width="38.08984375" style="3" customWidth="1"/>
    <col min="2823" max="2824" width="15.7265625" style="3" customWidth="1"/>
    <col min="2825" max="2827" width="12.6328125" style="3" customWidth="1"/>
    <col min="2828" max="2828" width="12.7265625" style="3" customWidth="1"/>
    <col min="2829" max="3072" width="10.7265625" style="3"/>
    <col min="3073" max="3073" width="4.7265625" style="3" customWidth="1"/>
    <col min="3074" max="3074" width="17.90625" style="3" customWidth="1"/>
    <col min="3075" max="3076" width="5.7265625" style="3" customWidth="1"/>
    <col min="3077" max="3077" width="10.7265625" style="3" customWidth="1"/>
    <col min="3078" max="3078" width="38.08984375" style="3" customWidth="1"/>
    <col min="3079" max="3080" width="15.7265625" style="3" customWidth="1"/>
    <col min="3081" max="3083" width="12.6328125" style="3" customWidth="1"/>
    <col min="3084" max="3084" width="12.7265625" style="3" customWidth="1"/>
    <col min="3085" max="3328" width="10.7265625" style="3"/>
    <col min="3329" max="3329" width="4.7265625" style="3" customWidth="1"/>
    <col min="3330" max="3330" width="17.90625" style="3" customWidth="1"/>
    <col min="3331" max="3332" width="5.7265625" style="3" customWidth="1"/>
    <col min="3333" max="3333" width="10.7265625" style="3" customWidth="1"/>
    <col min="3334" max="3334" width="38.08984375" style="3" customWidth="1"/>
    <col min="3335" max="3336" width="15.7265625" style="3" customWidth="1"/>
    <col min="3337" max="3339" width="12.6328125" style="3" customWidth="1"/>
    <col min="3340" max="3340" width="12.7265625" style="3" customWidth="1"/>
    <col min="3341" max="3584" width="10.7265625" style="3"/>
    <col min="3585" max="3585" width="4.7265625" style="3" customWidth="1"/>
    <col min="3586" max="3586" width="17.90625" style="3" customWidth="1"/>
    <col min="3587" max="3588" width="5.7265625" style="3" customWidth="1"/>
    <col min="3589" max="3589" width="10.7265625" style="3" customWidth="1"/>
    <col min="3590" max="3590" width="38.08984375" style="3" customWidth="1"/>
    <col min="3591" max="3592" width="15.7265625" style="3" customWidth="1"/>
    <col min="3593" max="3595" width="12.6328125" style="3" customWidth="1"/>
    <col min="3596" max="3596" width="12.7265625" style="3" customWidth="1"/>
    <col min="3597" max="3840" width="10.7265625" style="3"/>
    <col min="3841" max="3841" width="4.7265625" style="3" customWidth="1"/>
    <col min="3842" max="3842" width="17.90625" style="3" customWidth="1"/>
    <col min="3843" max="3844" width="5.7265625" style="3" customWidth="1"/>
    <col min="3845" max="3845" width="10.7265625" style="3" customWidth="1"/>
    <col min="3846" max="3846" width="38.08984375" style="3" customWidth="1"/>
    <col min="3847" max="3848" width="15.7265625" style="3" customWidth="1"/>
    <col min="3849" max="3851" width="12.6328125" style="3" customWidth="1"/>
    <col min="3852" max="3852" width="12.7265625" style="3" customWidth="1"/>
    <col min="3853" max="4096" width="10.7265625" style="3"/>
    <col min="4097" max="4097" width="4.7265625" style="3" customWidth="1"/>
    <col min="4098" max="4098" width="17.90625" style="3" customWidth="1"/>
    <col min="4099" max="4100" width="5.7265625" style="3" customWidth="1"/>
    <col min="4101" max="4101" width="10.7265625" style="3" customWidth="1"/>
    <col min="4102" max="4102" width="38.08984375" style="3" customWidth="1"/>
    <col min="4103" max="4104" width="15.7265625" style="3" customWidth="1"/>
    <col min="4105" max="4107" width="12.6328125" style="3" customWidth="1"/>
    <col min="4108" max="4108" width="12.7265625" style="3" customWidth="1"/>
    <col min="4109" max="4352" width="10.7265625" style="3"/>
    <col min="4353" max="4353" width="4.7265625" style="3" customWidth="1"/>
    <col min="4354" max="4354" width="17.90625" style="3" customWidth="1"/>
    <col min="4355" max="4356" width="5.7265625" style="3" customWidth="1"/>
    <col min="4357" max="4357" width="10.7265625" style="3" customWidth="1"/>
    <col min="4358" max="4358" width="38.08984375" style="3" customWidth="1"/>
    <col min="4359" max="4360" width="15.7265625" style="3" customWidth="1"/>
    <col min="4361" max="4363" width="12.6328125" style="3" customWidth="1"/>
    <col min="4364" max="4364" width="12.7265625" style="3" customWidth="1"/>
    <col min="4365" max="4608" width="10.7265625" style="3"/>
    <col min="4609" max="4609" width="4.7265625" style="3" customWidth="1"/>
    <col min="4610" max="4610" width="17.90625" style="3" customWidth="1"/>
    <col min="4611" max="4612" width="5.7265625" style="3" customWidth="1"/>
    <col min="4613" max="4613" width="10.7265625" style="3" customWidth="1"/>
    <col min="4614" max="4614" width="38.08984375" style="3" customWidth="1"/>
    <col min="4615" max="4616" width="15.7265625" style="3" customWidth="1"/>
    <col min="4617" max="4619" width="12.6328125" style="3" customWidth="1"/>
    <col min="4620" max="4620" width="12.7265625" style="3" customWidth="1"/>
    <col min="4621" max="4864" width="10.7265625" style="3"/>
    <col min="4865" max="4865" width="4.7265625" style="3" customWidth="1"/>
    <col min="4866" max="4866" width="17.90625" style="3" customWidth="1"/>
    <col min="4867" max="4868" width="5.7265625" style="3" customWidth="1"/>
    <col min="4869" max="4869" width="10.7265625" style="3" customWidth="1"/>
    <col min="4870" max="4870" width="38.08984375" style="3" customWidth="1"/>
    <col min="4871" max="4872" width="15.7265625" style="3" customWidth="1"/>
    <col min="4873" max="4875" width="12.6328125" style="3" customWidth="1"/>
    <col min="4876" max="4876" width="12.7265625" style="3" customWidth="1"/>
    <col min="4877" max="5120" width="10.7265625" style="3"/>
    <col min="5121" max="5121" width="4.7265625" style="3" customWidth="1"/>
    <col min="5122" max="5122" width="17.90625" style="3" customWidth="1"/>
    <col min="5123" max="5124" width="5.7265625" style="3" customWidth="1"/>
    <col min="5125" max="5125" width="10.7265625" style="3" customWidth="1"/>
    <col min="5126" max="5126" width="38.08984375" style="3" customWidth="1"/>
    <col min="5127" max="5128" width="15.7265625" style="3" customWidth="1"/>
    <col min="5129" max="5131" width="12.6328125" style="3" customWidth="1"/>
    <col min="5132" max="5132" width="12.7265625" style="3" customWidth="1"/>
    <col min="5133" max="5376" width="10.7265625" style="3"/>
    <col min="5377" max="5377" width="4.7265625" style="3" customWidth="1"/>
    <col min="5378" max="5378" width="17.90625" style="3" customWidth="1"/>
    <col min="5379" max="5380" width="5.7265625" style="3" customWidth="1"/>
    <col min="5381" max="5381" width="10.7265625" style="3" customWidth="1"/>
    <col min="5382" max="5382" width="38.08984375" style="3" customWidth="1"/>
    <col min="5383" max="5384" width="15.7265625" style="3" customWidth="1"/>
    <col min="5385" max="5387" width="12.6328125" style="3" customWidth="1"/>
    <col min="5388" max="5388" width="12.7265625" style="3" customWidth="1"/>
    <col min="5389" max="5632" width="10.7265625" style="3"/>
    <col min="5633" max="5633" width="4.7265625" style="3" customWidth="1"/>
    <col min="5634" max="5634" width="17.90625" style="3" customWidth="1"/>
    <col min="5635" max="5636" width="5.7265625" style="3" customWidth="1"/>
    <col min="5637" max="5637" width="10.7265625" style="3" customWidth="1"/>
    <col min="5638" max="5638" width="38.08984375" style="3" customWidth="1"/>
    <col min="5639" max="5640" width="15.7265625" style="3" customWidth="1"/>
    <col min="5641" max="5643" width="12.6328125" style="3" customWidth="1"/>
    <col min="5644" max="5644" width="12.7265625" style="3" customWidth="1"/>
    <col min="5645" max="5888" width="10.7265625" style="3"/>
    <col min="5889" max="5889" width="4.7265625" style="3" customWidth="1"/>
    <col min="5890" max="5890" width="17.90625" style="3" customWidth="1"/>
    <col min="5891" max="5892" width="5.7265625" style="3" customWidth="1"/>
    <col min="5893" max="5893" width="10.7265625" style="3" customWidth="1"/>
    <col min="5894" max="5894" width="38.08984375" style="3" customWidth="1"/>
    <col min="5895" max="5896" width="15.7265625" style="3" customWidth="1"/>
    <col min="5897" max="5899" width="12.6328125" style="3" customWidth="1"/>
    <col min="5900" max="5900" width="12.7265625" style="3" customWidth="1"/>
    <col min="5901" max="6144" width="10.7265625" style="3"/>
    <col min="6145" max="6145" width="4.7265625" style="3" customWidth="1"/>
    <col min="6146" max="6146" width="17.90625" style="3" customWidth="1"/>
    <col min="6147" max="6148" width="5.7265625" style="3" customWidth="1"/>
    <col min="6149" max="6149" width="10.7265625" style="3" customWidth="1"/>
    <col min="6150" max="6150" width="38.08984375" style="3" customWidth="1"/>
    <col min="6151" max="6152" width="15.7265625" style="3" customWidth="1"/>
    <col min="6153" max="6155" width="12.6328125" style="3" customWidth="1"/>
    <col min="6156" max="6156" width="12.7265625" style="3" customWidth="1"/>
    <col min="6157" max="6400" width="10.7265625" style="3"/>
    <col min="6401" max="6401" width="4.7265625" style="3" customWidth="1"/>
    <col min="6402" max="6402" width="17.90625" style="3" customWidth="1"/>
    <col min="6403" max="6404" width="5.7265625" style="3" customWidth="1"/>
    <col min="6405" max="6405" width="10.7265625" style="3" customWidth="1"/>
    <col min="6406" max="6406" width="38.08984375" style="3" customWidth="1"/>
    <col min="6407" max="6408" width="15.7265625" style="3" customWidth="1"/>
    <col min="6409" max="6411" width="12.6328125" style="3" customWidth="1"/>
    <col min="6412" max="6412" width="12.7265625" style="3" customWidth="1"/>
    <col min="6413" max="6656" width="10.7265625" style="3"/>
    <col min="6657" max="6657" width="4.7265625" style="3" customWidth="1"/>
    <col min="6658" max="6658" width="17.90625" style="3" customWidth="1"/>
    <col min="6659" max="6660" width="5.7265625" style="3" customWidth="1"/>
    <col min="6661" max="6661" width="10.7265625" style="3" customWidth="1"/>
    <col min="6662" max="6662" width="38.08984375" style="3" customWidth="1"/>
    <col min="6663" max="6664" width="15.7265625" style="3" customWidth="1"/>
    <col min="6665" max="6667" width="12.6328125" style="3" customWidth="1"/>
    <col min="6668" max="6668" width="12.7265625" style="3" customWidth="1"/>
    <col min="6669" max="6912" width="10.7265625" style="3"/>
    <col min="6913" max="6913" width="4.7265625" style="3" customWidth="1"/>
    <col min="6914" max="6914" width="17.90625" style="3" customWidth="1"/>
    <col min="6915" max="6916" width="5.7265625" style="3" customWidth="1"/>
    <col min="6917" max="6917" width="10.7265625" style="3" customWidth="1"/>
    <col min="6918" max="6918" width="38.08984375" style="3" customWidth="1"/>
    <col min="6919" max="6920" width="15.7265625" style="3" customWidth="1"/>
    <col min="6921" max="6923" width="12.6328125" style="3" customWidth="1"/>
    <col min="6924" max="6924" width="12.7265625" style="3" customWidth="1"/>
    <col min="6925" max="7168" width="10.7265625" style="3"/>
    <col min="7169" max="7169" width="4.7265625" style="3" customWidth="1"/>
    <col min="7170" max="7170" width="17.90625" style="3" customWidth="1"/>
    <col min="7171" max="7172" width="5.7265625" style="3" customWidth="1"/>
    <col min="7173" max="7173" width="10.7265625" style="3" customWidth="1"/>
    <col min="7174" max="7174" width="38.08984375" style="3" customWidth="1"/>
    <col min="7175" max="7176" width="15.7265625" style="3" customWidth="1"/>
    <col min="7177" max="7179" width="12.6328125" style="3" customWidth="1"/>
    <col min="7180" max="7180" width="12.7265625" style="3" customWidth="1"/>
    <col min="7181" max="7424" width="10.7265625" style="3"/>
    <col min="7425" max="7425" width="4.7265625" style="3" customWidth="1"/>
    <col min="7426" max="7426" width="17.90625" style="3" customWidth="1"/>
    <col min="7427" max="7428" width="5.7265625" style="3" customWidth="1"/>
    <col min="7429" max="7429" width="10.7265625" style="3" customWidth="1"/>
    <col min="7430" max="7430" width="38.08984375" style="3" customWidth="1"/>
    <col min="7431" max="7432" width="15.7265625" style="3" customWidth="1"/>
    <col min="7433" max="7435" width="12.6328125" style="3" customWidth="1"/>
    <col min="7436" max="7436" width="12.7265625" style="3" customWidth="1"/>
    <col min="7437" max="7680" width="10.7265625" style="3"/>
    <col min="7681" max="7681" width="4.7265625" style="3" customWidth="1"/>
    <col min="7682" max="7682" width="17.90625" style="3" customWidth="1"/>
    <col min="7683" max="7684" width="5.7265625" style="3" customWidth="1"/>
    <col min="7685" max="7685" width="10.7265625" style="3" customWidth="1"/>
    <col min="7686" max="7686" width="38.08984375" style="3" customWidth="1"/>
    <col min="7687" max="7688" width="15.7265625" style="3" customWidth="1"/>
    <col min="7689" max="7691" width="12.6328125" style="3" customWidth="1"/>
    <col min="7692" max="7692" width="12.7265625" style="3" customWidth="1"/>
    <col min="7693" max="7936" width="10.7265625" style="3"/>
    <col min="7937" max="7937" width="4.7265625" style="3" customWidth="1"/>
    <col min="7938" max="7938" width="17.90625" style="3" customWidth="1"/>
    <col min="7939" max="7940" width="5.7265625" style="3" customWidth="1"/>
    <col min="7941" max="7941" width="10.7265625" style="3" customWidth="1"/>
    <col min="7942" max="7942" width="38.08984375" style="3" customWidth="1"/>
    <col min="7943" max="7944" width="15.7265625" style="3" customWidth="1"/>
    <col min="7945" max="7947" width="12.6328125" style="3" customWidth="1"/>
    <col min="7948" max="7948" width="12.7265625" style="3" customWidth="1"/>
    <col min="7949" max="8192" width="10.7265625" style="3"/>
    <col min="8193" max="8193" width="4.7265625" style="3" customWidth="1"/>
    <col min="8194" max="8194" width="17.90625" style="3" customWidth="1"/>
    <col min="8195" max="8196" width="5.7265625" style="3" customWidth="1"/>
    <col min="8197" max="8197" width="10.7265625" style="3" customWidth="1"/>
    <col min="8198" max="8198" width="38.08984375" style="3" customWidth="1"/>
    <col min="8199" max="8200" width="15.7265625" style="3" customWidth="1"/>
    <col min="8201" max="8203" width="12.6328125" style="3" customWidth="1"/>
    <col min="8204" max="8204" width="12.7265625" style="3" customWidth="1"/>
    <col min="8205" max="8448" width="10.7265625" style="3"/>
    <col min="8449" max="8449" width="4.7265625" style="3" customWidth="1"/>
    <col min="8450" max="8450" width="17.90625" style="3" customWidth="1"/>
    <col min="8451" max="8452" width="5.7265625" style="3" customWidth="1"/>
    <col min="8453" max="8453" width="10.7265625" style="3" customWidth="1"/>
    <col min="8454" max="8454" width="38.08984375" style="3" customWidth="1"/>
    <col min="8455" max="8456" width="15.7265625" style="3" customWidth="1"/>
    <col min="8457" max="8459" width="12.6328125" style="3" customWidth="1"/>
    <col min="8460" max="8460" width="12.7265625" style="3" customWidth="1"/>
    <col min="8461" max="8704" width="10.7265625" style="3"/>
    <col min="8705" max="8705" width="4.7265625" style="3" customWidth="1"/>
    <col min="8706" max="8706" width="17.90625" style="3" customWidth="1"/>
    <col min="8707" max="8708" width="5.7265625" style="3" customWidth="1"/>
    <col min="8709" max="8709" width="10.7265625" style="3" customWidth="1"/>
    <col min="8710" max="8710" width="38.08984375" style="3" customWidth="1"/>
    <col min="8711" max="8712" width="15.7265625" style="3" customWidth="1"/>
    <col min="8713" max="8715" width="12.6328125" style="3" customWidth="1"/>
    <col min="8716" max="8716" width="12.7265625" style="3" customWidth="1"/>
    <col min="8717" max="8960" width="10.7265625" style="3"/>
    <col min="8961" max="8961" width="4.7265625" style="3" customWidth="1"/>
    <col min="8962" max="8962" width="17.90625" style="3" customWidth="1"/>
    <col min="8963" max="8964" width="5.7265625" style="3" customWidth="1"/>
    <col min="8965" max="8965" width="10.7265625" style="3" customWidth="1"/>
    <col min="8966" max="8966" width="38.08984375" style="3" customWidth="1"/>
    <col min="8967" max="8968" width="15.7265625" style="3" customWidth="1"/>
    <col min="8969" max="8971" width="12.6328125" style="3" customWidth="1"/>
    <col min="8972" max="8972" width="12.7265625" style="3" customWidth="1"/>
    <col min="8973" max="9216" width="10.7265625" style="3"/>
    <col min="9217" max="9217" width="4.7265625" style="3" customWidth="1"/>
    <col min="9218" max="9218" width="17.90625" style="3" customWidth="1"/>
    <col min="9219" max="9220" width="5.7265625" style="3" customWidth="1"/>
    <col min="9221" max="9221" width="10.7265625" style="3" customWidth="1"/>
    <col min="9222" max="9222" width="38.08984375" style="3" customWidth="1"/>
    <col min="9223" max="9224" width="15.7265625" style="3" customWidth="1"/>
    <col min="9225" max="9227" width="12.6328125" style="3" customWidth="1"/>
    <col min="9228" max="9228" width="12.7265625" style="3" customWidth="1"/>
    <col min="9229" max="9472" width="10.7265625" style="3"/>
    <col min="9473" max="9473" width="4.7265625" style="3" customWidth="1"/>
    <col min="9474" max="9474" width="17.90625" style="3" customWidth="1"/>
    <col min="9475" max="9476" width="5.7265625" style="3" customWidth="1"/>
    <col min="9477" max="9477" width="10.7265625" style="3" customWidth="1"/>
    <col min="9478" max="9478" width="38.08984375" style="3" customWidth="1"/>
    <col min="9479" max="9480" width="15.7265625" style="3" customWidth="1"/>
    <col min="9481" max="9483" width="12.6328125" style="3" customWidth="1"/>
    <col min="9484" max="9484" width="12.7265625" style="3" customWidth="1"/>
    <col min="9485" max="9728" width="10.7265625" style="3"/>
    <col min="9729" max="9729" width="4.7265625" style="3" customWidth="1"/>
    <col min="9730" max="9730" width="17.90625" style="3" customWidth="1"/>
    <col min="9731" max="9732" width="5.7265625" style="3" customWidth="1"/>
    <col min="9733" max="9733" width="10.7265625" style="3" customWidth="1"/>
    <col min="9734" max="9734" width="38.08984375" style="3" customWidth="1"/>
    <col min="9735" max="9736" width="15.7265625" style="3" customWidth="1"/>
    <col min="9737" max="9739" width="12.6328125" style="3" customWidth="1"/>
    <col min="9740" max="9740" width="12.7265625" style="3" customWidth="1"/>
    <col min="9741" max="9984" width="10.7265625" style="3"/>
    <col min="9985" max="9985" width="4.7265625" style="3" customWidth="1"/>
    <col min="9986" max="9986" width="17.90625" style="3" customWidth="1"/>
    <col min="9987" max="9988" width="5.7265625" style="3" customWidth="1"/>
    <col min="9989" max="9989" width="10.7265625" style="3" customWidth="1"/>
    <col min="9990" max="9990" width="38.08984375" style="3" customWidth="1"/>
    <col min="9991" max="9992" width="15.7265625" style="3" customWidth="1"/>
    <col min="9993" max="9995" width="12.6328125" style="3" customWidth="1"/>
    <col min="9996" max="9996" width="12.7265625" style="3" customWidth="1"/>
    <col min="9997" max="10240" width="10.7265625" style="3"/>
    <col min="10241" max="10241" width="4.7265625" style="3" customWidth="1"/>
    <col min="10242" max="10242" width="17.90625" style="3" customWidth="1"/>
    <col min="10243" max="10244" width="5.7265625" style="3" customWidth="1"/>
    <col min="10245" max="10245" width="10.7265625" style="3" customWidth="1"/>
    <col min="10246" max="10246" width="38.08984375" style="3" customWidth="1"/>
    <col min="10247" max="10248" width="15.7265625" style="3" customWidth="1"/>
    <col min="10249" max="10251" width="12.6328125" style="3" customWidth="1"/>
    <col min="10252" max="10252" width="12.7265625" style="3" customWidth="1"/>
    <col min="10253" max="10496" width="10.7265625" style="3"/>
    <col min="10497" max="10497" width="4.7265625" style="3" customWidth="1"/>
    <col min="10498" max="10498" width="17.90625" style="3" customWidth="1"/>
    <col min="10499" max="10500" width="5.7265625" style="3" customWidth="1"/>
    <col min="10501" max="10501" width="10.7265625" style="3" customWidth="1"/>
    <col min="10502" max="10502" width="38.08984375" style="3" customWidth="1"/>
    <col min="10503" max="10504" width="15.7265625" style="3" customWidth="1"/>
    <col min="10505" max="10507" width="12.6328125" style="3" customWidth="1"/>
    <col min="10508" max="10508" width="12.7265625" style="3" customWidth="1"/>
    <col min="10509" max="10752" width="10.7265625" style="3"/>
    <col min="10753" max="10753" width="4.7265625" style="3" customWidth="1"/>
    <col min="10754" max="10754" width="17.90625" style="3" customWidth="1"/>
    <col min="10755" max="10756" width="5.7265625" style="3" customWidth="1"/>
    <col min="10757" max="10757" width="10.7265625" style="3" customWidth="1"/>
    <col min="10758" max="10758" width="38.08984375" style="3" customWidth="1"/>
    <col min="10759" max="10760" width="15.7265625" style="3" customWidth="1"/>
    <col min="10761" max="10763" width="12.6328125" style="3" customWidth="1"/>
    <col min="10764" max="10764" width="12.7265625" style="3" customWidth="1"/>
    <col min="10765" max="11008" width="10.7265625" style="3"/>
    <col min="11009" max="11009" width="4.7265625" style="3" customWidth="1"/>
    <col min="11010" max="11010" width="17.90625" style="3" customWidth="1"/>
    <col min="11011" max="11012" width="5.7265625" style="3" customWidth="1"/>
    <col min="11013" max="11013" width="10.7265625" style="3" customWidth="1"/>
    <col min="11014" max="11014" width="38.08984375" style="3" customWidth="1"/>
    <col min="11015" max="11016" width="15.7265625" style="3" customWidth="1"/>
    <col min="11017" max="11019" width="12.6328125" style="3" customWidth="1"/>
    <col min="11020" max="11020" width="12.7265625" style="3" customWidth="1"/>
    <col min="11021" max="11264" width="10.7265625" style="3"/>
    <col min="11265" max="11265" width="4.7265625" style="3" customWidth="1"/>
    <col min="11266" max="11266" width="17.90625" style="3" customWidth="1"/>
    <col min="11267" max="11268" width="5.7265625" style="3" customWidth="1"/>
    <col min="11269" max="11269" width="10.7265625" style="3" customWidth="1"/>
    <col min="11270" max="11270" width="38.08984375" style="3" customWidth="1"/>
    <col min="11271" max="11272" width="15.7265625" style="3" customWidth="1"/>
    <col min="11273" max="11275" width="12.6328125" style="3" customWidth="1"/>
    <col min="11276" max="11276" width="12.7265625" style="3" customWidth="1"/>
    <col min="11277" max="11520" width="10.7265625" style="3"/>
    <col min="11521" max="11521" width="4.7265625" style="3" customWidth="1"/>
    <col min="11522" max="11522" width="17.90625" style="3" customWidth="1"/>
    <col min="11523" max="11524" width="5.7265625" style="3" customWidth="1"/>
    <col min="11525" max="11525" width="10.7265625" style="3" customWidth="1"/>
    <col min="11526" max="11526" width="38.08984375" style="3" customWidth="1"/>
    <col min="11527" max="11528" width="15.7265625" style="3" customWidth="1"/>
    <col min="11529" max="11531" width="12.6328125" style="3" customWidth="1"/>
    <col min="11532" max="11532" width="12.7265625" style="3" customWidth="1"/>
    <col min="11533" max="11776" width="10.7265625" style="3"/>
    <col min="11777" max="11777" width="4.7265625" style="3" customWidth="1"/>
    <col min="11778" max="11778" width="17.90625" style="3" customWidth="1"/>
    <col min="11779" max="11780" width="5.7265625" style="3" customWidth="1"/>
    <col min="11781" max="11781" width="10.7265625" style="3" customWidth="1"/>
    <col min="11782" max="11782" width="38.08984375" style="3" customWidth="1"/>
    <col min="11783" max="11784" width="15.7265625" style="3" customWidth="1"/>
    <col min="11785" max="11787" width="12.6328125" style="3" customWidth="1"/>
    <col min="11788" max="11788" width="12.7265625" style="3" customWidth="1"/>
    <col min="11789" max="12032" width="10.7265625" style="3"/>
    <col min="12033" max="12033" width="4.7265625" style="3" customWidth="1"/>
    <col min="12034" max="12034" width="17.90625" style="3" customWidth="1"/>
    <col min="12035" max="12036" width="5.7265625" style="3" customWidth="1"/>
    <col min="12037" max="12037" width="10.7265625" style="3" customWidth="1"/>
    <col min="12038" max="12038" width="38.08984375" style="3" customWidth="1"/>
    <col min="12039" max="12040" width="15.7265625" style="3" customWidth="1"/>
    <col min="12041" max="12043" width="12.6328125" style="3" customWidth="1"/>
    <col min="12044" max="12044" width="12.7265625" style="3" customWidth="1"/>
    <col min="12045" max="12288" width="10.7265625" style="3"/>
    <col min="12289" max="12289" width="4.7265625" style="3" customWidth="1"/>
    <col min="12290" max="12290" width="17.90625" style="3" customWidth="1"/>
    <col min="12291" max="12292" width="5.7265625" style="3" customWidth="1"/>
    <col min="12293" max="12293" width="10.7265625" style="3" customWidth="1"/>
    <col min="12294" max="12294" width="38.08984375" style="3" customWidth="1"/>
    <col min="12295" max="12296" width="15.7265625" style="3" customWidth="1"/>
    <col min="12297" max="12299" width="12.6328125" style="3" customWidth="1"/>
    <col min="12300" max="12300" width="12.7265625" style="3" customWidth="1"/>
    <col min="12301" max="12544" width="10.7265625" style="3"/>
    <col min="12545" max="12545" width="4.7265625" style="3" customWidth="1"/>
    <col min="12546" max="12546" width="17.90625" style="3" customWidth="1"/>
    <col min="12547" max="12548" width="5.7265625" style="3" customWidth="1"/>
    <col min="12549" max="12549" width="10.7265625" style="3" customWidth="1"/>
    <col min="12550" max="12550" width="38.08984375" style="3" customWidth="1"/>
    <col min="12551" max="12552" width="15.7265625" style="3" customWidth="1"/>
    <col min="12553" max="12555" width="12.6328125" style="3" customWidth="1"/>
    <col min="12556" max="12556" width="12.7265625" style="3" customWidth="1"/>
    <col min="12557" max="12800" width="10.7265625" style="3"/>
    <col min="12801" max="12801" width="4.7265625" style="3" customWidth="1"/>
    <col min="12802" max="12802" width="17.90625" style="3" customWidth="1"/>
    <col min="12803" max="12804" width="5.7265625" style="3" customWidth="1"/>
    <col min="12805" max="12805" width="10.7265625" style="3" customWidth="1"/>
    <col min="12806" max="12806" width="38.08984375" style="3" customWidth="1"/>
    <col min="12807" max="12808" width="15.7265625" style="3" customWidth="1"/>
    <col min="12809" max="12811" width="12.6328125" style="3" customWidth="1"/>
    <col min="12812" max="12812" width="12.7265625" style="3" customWidth="1"/>
    <col min="12813" max="13056" width="10.7265625" style="3"/>
    <col min="13057" max="13057" width="4.7265625" style="3" customWidth="1"/>
    <col min="13058" max="13058" width="17.90625" style="3" customWidth="1"/>
    <col min="13059" max="13060" width="5.7265625" style="3" customWidth="1"/>
    <col min="13061" max="13061" width="10.7265625" style="3" customWidth="1"/>
    <col min="13062" max="13062" width="38.08984375" style="3" customWidth="1"/>
    <col min="13063" max="13064" width="15.7265625" style="3" customWidth="1"/>
    <col min="13065" max="13067" width="12.6328125" style="3" customWidth="1"/>
    <col min="13068" max="13068" width="12.7265625" style="3" customWidth="1"/>
    <col min="13069" max="13312" width="10.7265625" style="3"/>
    <col min="13313" max="13313" width="4.7265625" style="3" customWidth="1"/>
    <col min="13314" max="13314" width="17.90625" style="3" customWidth="1"/>
    <col min="13315" max="13316" width="5.7265625" style="3" customWidth="1"/>
    <col min="13317" max="13317" width="10.7265625" style="3" customWidth="1"/>
    <col min="13318" max="13318" width="38.08984375" style="3" customWidth="1"/>
    <col min="13319" max="13320" width="15.7265625" style="3" customWidth="1"/>
    <col min="13321" max="13323" width="12.6328125" style="3" customWidth="1"/>
    <col min="13324" max="13324" width="12.7265625" style="3" customWidth="1"/>
    <col min="13325" max="13568" width="10.7265625" style="3"/>
    <col min="13569" max="13569" width="4.7265625" style="3" customWidth="1"/>
    <col min="13570" max="13570" width="17.90625" style="3" customWidth="1"/>
    <col min="13571" max="13572" width="5.7265625" style="3" customWidth="1"/>
    <col min="13573" max="13573" width="10.7265625" style="3" customWidth="1"/>
    <col min="13574" max="13574" width="38.08984375" style="3" customWidth="1"/>
    <col min="13575" max="13576" width="15.7265625" style="3" customWidth="1"/>
    <col min="13577" max="13579" width="12.6328125" style="3" customWidth="1"/>
    <col min="13580" max="13580" width="12.7265625" style="3" customWidth="1"/>
    <col min="13581" max="13824" width="10.7265625" style="3"/>
    <col min="13825" max="13825" width="4.7265625" style="3" customWidth="1"/>
    <col min="13826" max="13826" width="17.90625" style="3" customWidth="1"/>
    <col min="13827" max="13828" width="5.7265625" style="3" customWidth="1"/>
    <col min="13829" max="13829" width="10.7265625" style="3" customWidth="1"/>
    <col min="13830" max="13830" width="38.08984375" style="3" customWidth="1"/>
    <col min="13831" max="13832" width="15.7265625" style="3" customWidth="1"/>
    <col min="13833" max="13835" width="12.6328125" style="3" customWidth="1"/>
    <col min="13836" max="13836" width="12.7265625" style="3" customWidth="1"/>
    <col min="13837" max="14080" width="10.7265625" style="3"/>
    <col min="14081" max="14081" width="4.7265625" style="3" customWidth="1"/>
    <col min="14082" max="14082" width="17.90625" style="3" customWidth="1"/>
    <col min="14083" max="14084" width="5.7265625" style="3" customWidth="1"/>
    <col min="14085" max="14085" width="10.7265625" style="3" customWidth="1"/>
    <col min="14086" max="14086" width="38.08984375" style="3" customWidth="1"/>
    <col min="14087" max="14088" width="15.7265625" style="3" customWidth="1"/>
    <col min="14089" max="14091" width="12.6328125" style="3" customWidth="1"/>
    <col min="14092" max="14092" width="12.7265625" style="3" customWidth="1"/>
    <col min="14093" max="14336" width="10.7265625" style="3"/>
    <col min="14337" max="14337" width="4.7265625" style="3" customWidth="1"/>
    <col min="14338" max="14338" width="17.90625" style="3" customWidth="1"/>
    <col min="14339" max="14340" width="5.7265625" style="3" customWidth="1"/>
    <col min="14341" max="14341" width="10.7265625" style="3" customWidth="1"/>
    <col min="14342" max="14342" width="38.08984375" style="3" customWidth="1"/>
    <col min="14343" max="14344" width="15.7265625" style="3" customWidth="1"/>
    <col min="14345" max="14347" width="12.6328125" style="3" customWidth="1"/>
    <col min="14348" max="14348" width="12.7265625" style="3" customWidth="1"/>
    <col min="14349" max="14592" width="10.7265625" style="3"/>
    <col min="14593" max="14593" width="4.7265625" style="3" customWidth="1"/>
    <col min="14594" max="14594" width="17.90625" style="3" customWidth="1"/>
    <col min="14595" max="14596" width="5.7265625" style="3" customWidth="1"/>
    <col min="14597" max="14597" width="10.7265625" style="3" customWidth="1"/>
    <col min="14598" max="14598" width="38.08984375" style="3" customWidth="1"/>
    <col min="14599" max="14600" width="15.7265625" style="3" customWidth="1"/>
    <col min="14601" max="14603" width="12.6328125" style="3" customWidth="1"/>
    <col min="14604" max="14604" width="12.7265625" style="3" customWidth="1"/>
    <col min="14605" max="14848" width="10.7265625" style="3"/>
    <col min="14849" max="14849" width="4.7265625" style="3" customWidth="1"/>
    <col min="14850" max="14850" width="17.90625" style="3" customWidth="1"/>
    <col min="14851" max="14852" width="5.7265625" style="3" customWidth="1"/>
    <col min="14853" max="14853" width="10.7265625" style="3" customWidth="1"/>
    <col min="14854" max="14854" width="38.08984375" style="3" customWidth="1"/>
    <col min="14855" max="14856" width="15.7265625" style="3" customWidth="1"/>
    <col min="14857" max="14859" width="12.6328125" style="3" customWidth="1"/>
    <col min="14860" max="14860" width="12.7265625" style="3" customWidth="1"/>
    <col min="14861" max="15104" width="10.7265625" style="3"/>
    <col min="15105" max="15105" width="4.7265625" style="3" customWidth="1"/>
    <col min="15106" max="15106" width="17.90625" style="3" customWidth="1"/>
    <col min="15107" max="15108" width="5.7265625" style="3" customWidth="1"/>
    <col min="15109" max="15109" width="10.7265625" style="3" customWidth="1"/>
    <col min="15110" max="15110" width="38.08984375" style="3" customWidth="1"/>
    <col min="15111" max="15112" width="15.7265625" style="3" customWidth="1"/>
    <col min="15113" max="15115" width="12.6328125" style="3" customWidth="1"/>
    <col min="15116" max="15116" width="12.7265625" style="3" customWidth="1"/>
    <col min="15117" max="15360" width="10.7265625" style="3"/>
    <col min="15361" max="15361" width="4.7265625" style="3" customWidth="1"/>
    <col min="15362" max="15362" width="17.90625" style="3" customWidth="1"/>
    <col min="15363" max="15364" width="5.7265625" style="3" customWidth="1"/>
    <col min="15365" max="15365" width="10.7265625" style="3" customWidth="1"/>
    <col min="15366" max="15366" width="38.08984375" style="3" customWidth="1"/>
    <col min="15367" max="15368" width="15.7265625" style="3" customWidth="1"/>
    <col min="15369" max="15371" width="12.6328125" style="3" customWidth="1"/>
    <col min="15372" max="15372" width="12.7265625" style="3" customWidth="1"/>
    <col min="15373" max="15616" width="10.7265625" style="3"/>
    <col min="15617" max="15617" width="4.7265625" style="3" customWidth="1"/>
    <col min="15618" max="15618" width="17.90625" style="3" customWidth="1"/>
    <col min="15619" max="15620" width="5.7265625" style="3" customWidth="1"/>
    <col min="15621" max="15621" width="10.7265625" style="3" customWidth="1"/>
    <col min="15622" max="15622" width="38.08984375" style="3" customWidth="1"/>
    <col min="15623" max="15624" width="15.7265625" style="3" customWidth="1"/>
    <col min="15625" max="15627" width="12.6328125" style="3" customWidth="1"/>
    <col min="15628" max="15628" width="12.7265625" style="3" customWidth="1"/>
    <col min="15629" max="15872" width="10.7265625" style="3"/>
    <col min="15873" max="15873" width="4.7265625" style="3" customWidth="1"/>
    <col min="15874" max="15874" width="17.90625" style="3" customWidth="1"/>
    <col min="15875" max="15876" width="5.7265625" style="3" customWidth="1"/>
    <col min="15877" max="15877" width="10.7265625" style="3" customWidth="1"/>
    <col min="15878" max="15878" width="38.08984375" style="3" customWidth="1"/>
    <col min="15879" max="15880" width="15.7265625" style="3" customWidth="1"/>
    <col min="15881" max="15883" width="12.6328125" style="3" customWidth="1"/>
    <col min="15884" max="15884" width="12.7265625" style="3" customWidth="1"/>
    <col min="15885" max="16128" width="10.7265625" style="3"/>
    <col min="16129" max="16129" width="4.7265625" style="3" customWidth="1"/>
    <col min="16130" max="16130" width="17.90625" style="3" customWidth="1"/>
    <col min="16131" max="16132" width="5.7265625" style="3" customWidth="1"/>
    <col min="16133" max="16133" width="10.7265625" style="3" customWidth="1"/>
    <col min="16134" max="16134" width="38.08984375" style="3" customWidth="1"/>
    <col min="16135" max="16136" width="15.7265625" style="3" customWidth="1"/>
    <col min="16137" max="16139" width="12.6328125" style="3" customWidth="1"/>
    <col min="16140" max="16140" width="12.7265625" style="3" customWidth="1"/>
    <col min="16141" max="16384" width="10.7265625" style="3"/>
  </cols>
  <sheetData>
    <row r="1" spans="1:12" ht="30" customHeight="1" x14ac:dyDescent="0.4">
      <c r="A1" s="1"/>
      <c r="B1" s="2" t="s">
        <v>423</v>
      </c>
    </row>
    <row r="2" spans="1:12" ht="6.75" customHeight="1" thickBot="1" x14ac:dyDescent="0.45">
      <c r="A2" s="1"/>
      <c r="C2" s="2"/>
    </row>
    <row r="3" spans="1:12" ht="23.25" customHeight="1" thickBot="1" x14ac:dyDescent="0.25">
      <c r="A3" s="4" t="s">
        <v>13</v>
      </c>
      <c r="B3" s="5" t="s">
        <v>14</v>
      </c>
      <c r="C3" s="6" t="s">
        <v>15</v>
      </c>
      <c r="D3" s="7"/>
      <c r="E3" s="8"/>
      <c r="F3" s="5" t="s">
        <v>1</v>
      </c>
      <c r="G3" s="5" t="s">
        <v>16</v>
      </c>
      <c r="H3" s="9" t="s">
        <v>17</v>
      </c>
      <c r="I3" s="6" t="s">
        <v>18</v>
      </c>
      <c r="J3" s="7"/>
      <c r="K3" s="7"/>
      <c r="L3" s="10"/>
    </row>
    <row r="4" spans="1:12" ht="23.25" customHeight="1" x14ac:dyDescent="0.2">
      <c r="A4" s="11">
        <v>1</v>
      </c>
      <c r="B4" s="12" t="s">
        <v>19</v>
      </c>
      <c r="C4" s="13" t="s">
        <v>424</v>
      </c>
      <c r="D4" s="14"/>
      <c r="E4" s="15"/>
      <c r="F4" s="16" t="s">
        <v>425</v>
      </c>
      <c r="G4" s="24" t="s">
        <v>426</v>
      </c>
      <c r="H4" s="24" t="s">
        <v>268</v>
      </c>
      <c r="I4" s="18" t="s">
        <v>427</v>
      </c>
      <c r="J4" s="19"/>
      <c r="K4" s="20"/>
      <c r="L4" s="21"/>
    </row>
    <row r="5" spans="1:12" ht="23.25" customHeight="1" x14ac:dyDescent="0.2">
      <c r="A5" s="22">
        <v>2</v>
      </c>
      <c r="B5" s="23" t="s">
        <v>20</v>
      </c>
      <c r="C5" s="13" t="s">
        <v>21</v>
      </c>
      <c r="D5" s="14"/>
      <c r="E5" s="15"/>
      <c r="F5" s="16" t="s">
        <v>414</v>
      </c>
      <c r="G5" s="17" t="s">
        <v>222</v>
      </c>
      <c r="H5" s="16" t="s">
        <v>224</v>
      </c>
      <c r="I5" s="18" t="s">
        <v>415</v>
      </c>
      <c r="J5" s="19"/>
      <c r="K5" s="20"/>
      <c r="L5" s="21"/>
    </row>
    <row r="6" spans="1:12" ht="23.25" customHeight="1" x14ac:dyDescent="0.2">
      <c r="A6" s="22">
        <v>3</v>
      </c>
      <c r="B6" s="23" t="s">
        <v>22</v>
      </c>
      <c r="C6" s="13" t="s">
        <v>23</v>
      </c>
      <c r="D6" s="14"/>
      <c r="E6" s="15"/>
      <c r="F6" s="23" t="s">
        <v>24</v>
      </c>
      <c r="G6" s="24" t="s">
        <v>25</v>
      </c>
      <c r="H6" s="24" t="s">
        <v>26</v>
      </c>
      <c r="I6" s="25" t="s">
        <v>27</v>
      </c>
      <c r="J6" s="20"/>
      <c r="K6" s="20"/>
      <c r="L6" s="21"/>
    </row>
    <row r="7" spans="1:12" ht="23.25" customHeight="1" x14ac:dyDescent="0.2">
      <c r="A7" s="22">
        <v>4</v>
      </c>
      <c r="B7" s="23" t="s">
        <v>28</v>
      </c>
      <c r="C7" s="26" t="s">
        <v>332</v>
      </c>
      <c r="D7" s="27"/>
      <c r="E7" s="28"/>
      <c r="F7" s="29" t="s">
        <v>30</v>
      </c>
      <c r="G7" s="24" t="s">
        <v>31</v>
      </c>
      <c r="H7" s="24" t="s">
        <v>32</v>
      </c>
      <c r="I7" s="25" t="s">
        <v>33</v>
      </c>
      <c r="J7" s="20"/>
      <c r="K7" s="20"/>
      <c r="L7" s="21"/>
    </row>
    <row r="8" spans="1:12" ht="23.25" customHeight="1" x14ac:dyDescent="0.2">
      <c r="A8" s="22">
        <v>5</v>
      </c>
      <c r="B8" s="66" t="s">
        <v>34</v>
      </c>
      <c r="C8" s="26" t="s">
        <v>428</v>
      </c>
      <c r="D8" s="30"/>
      <c r="E8" s="31"/>
      <c r="F8" s="29" t="s">
        <v>416</v>
      </c>
      <c r="G8" s="32" t="s">
        <v>65</v>
      </c>
      <c r="H8" s="32" t="s">
        <v>67</v>
      </c>
      <c r="I8" s="25" t="s">
        <v>417</v>
      </c>
      <c r="J8" s="20"/>
      <c r="K8" s="20"/>
      <c r="L8" s="21"/>
    </row>
    <row r="9" spans="1:12" ht="23.25" customHeight="1" x14ac:dyDescent="0.2">
      <c r="A9" s="22">
        <v>6</v>
      </c>
      <c r="B9" s="29" t="s">
        <v>34</v>
      </c>
      <c r="C9" s="67" t="s">
        <v>38</v>
      </c>
      <c r="D9" s="30"/>
      <c r="E9" s="31"/>
      <c r="F9" s="29" t="s">
        <v>429</v>
      </c>
      <c r="G9" s="32" t="s">
        <v>231</v>
      </c>
      <c r="H9" s="33" t="s">
        <v>233</v>
      </c>
      <c r="I9" s="38" t="s">
        <v>232</v>
      </c>
      <c r="J9" s="20"/>
      <c r="K9" s="20"/>
      <c r="L9" s="21"/>
    </row>
    <row r="10" spans="1:12" ht="21.75" customHeight="1" x14ac:dyDescent="0.2">
      <c r="A10" s="246">
        <v>7</v>
      </c>
      <c r="B10" s="29" t="s">
        <v>34</v>
      </c>
      <c r="C10" s="247" t="s">
        <v>128</v>
      </c>
      <c r="D10" s="27"/>
      <c r="E10" s="28"/>
      <c r="F10" s="29" t="s">
        <v>333</v>
      </c>
      <c r="G10" s="248" t="s">
        <v>124</v>
      </c>
      <c r="H10" s="29" t="s">
        <v>126</v>
      </c>
      <c r="I10" s="25" t="s">
        <v>125</v>
      </c>
      <c r="J10" s="20"/>
      <c r="K10" s="20"/>
      <c r="L10" s="21"/>
    </row>
    <row r="11" spans="1:12" ht="25.5" customHeight="1" thickBot="1" x14ac:dyDescent="0.25">
      <c r="A11" s="249">
        <v>8</v>
      </c>
      <c r="B11" s="250" t="s">
        <v>34</v>
      </c>
      <c r="C11" s="251" t="s">
        <v>334</v>
      </c>
      <c r="D11" s="252"/>
      <c r="E11" s="253"/>
      <c r="F11" s="250" t="s">
        <v>418</v>
      </c>
      <c r="G11" s="47" t="s">
        <v>163</v>
      </c>
      <c r="H11" s="47" t="s">
        <v>165</v>
      </c>
      <c r="I11" s="34" t="s">
        <v>164</v>
      </c>
      <c r="J11" s="35"/>
      <c r="K11" s="35"/>
      <c r="L11" s="36"/>
    </row>
    <row r="12" spans="1:12" ht="25.5" customHeight="1" thickBot="1" x14ac:dyDescent="0.25">
      <c r="A12" s="1"/>
    </row>
    <row r="13" spans="1:12" ht="25.5" customHeight="1" thickBot="1" x14ac:dyDescent="0.25">
      <c r="A13" s="4" t="s">
        <v>13</v>
      </c>
      <c r="B13" s="5" t="s">
        <v>1</v>
      </c>
      <c r="C13" s="5" t="s">
        <v>42</v>
      </c>
      <c r="D13" s="5" t="s">
        <v>43</v>
      </c>
      <c r="E13" s="5" t="s">
        <v>16</v>
      </c>
      <c r="F13" s="5" t="s">
        <v>18</v>
      </c>
      <c r="G13" s="5" t="s">
        <v>44</v>
      </c>
      <c r="H13" s="5" t="s">
        <v>45</v>
      </c>
      <c r="I13" s="6" t="s">
        <v>46</v>
      </c>
      <c r="J13" s="7"/>
      <c r="K13" s="7"/>
      <c r="L13" s="10"/>
    </row>
    <row r="14" spans="1:12" ht="25.5" customHeight="1" x14ac:dyDescent="0.2">
      <c r="A14" s="37">
        <v>1</v>
      </c>
      <c r="B14" s="38" t="s">
        <v>47</v>
      </c>
      <c r="C14" s="24" t="s">
        <v>48</v>
      </c>
      <c r="D14" s="24" t="s">
        <v>48</v>
      </c>
      <c r="E14" s="24" t="s">
        <v>49</v>
      </c>
      <c r="F14" s="38" t="s">
        <v>50</v>
      </c>
      <c r="G14" s="24" t="s">
        <v>51</v>
      </c>
      <c r="H14" s="24" t="s">
        <v>52</v>
      </c>
      <c r="I14" s="68" t="s">
        <v>53</v>
      </c>
      <c r="J14" s="68"/>
      <c r="K14" s="69"/>
      <c r="L14" s="70"/>
    </row>
    <row r="15" spans="1:12" ht="25.5" customHeight="1" x14ac:dyDescent="0.2">
      <c r="A15" s="37">
        <v>2</v>
      </c>
      <c r="B15" s="38" t="s">
        <v>54</v>
      </c>
      <c r="C15" s="24" t="s">
        <v>48</v>
      </c>
      <c r="D15" s="24" t="s">
        <v>48</v>
      </c>
      <c r="E15" s="24" t="s">
        <v>55</v>
      </c>
      <c r="F15" s="38" t="s">
        <v>56</v>
      </c>
      <c r="G15" s="24" t="s">
        <v>57</v>
      </c>
      <c r="H15" s="24" t="s">
        <v>58</v>
      </c>
      <c r="I15" s="71" t="s">
        <v>336</v>
      </c>
      <c r="J15" s="71" t="s">
        <v>335</v>
      </c>
      <c r="K15" s="71" t="s">
        <v>384</v>
      </c>
      <c r="L15" s="72"/>
    </row>
    <row r="16" spans="1:12" ht="25.5" customHeight="1" x14ac:dyDescent="0.2">
      <c r="A16" s="37">
        <v>3</v>
      </c>
      <c r="B16" s="38" t="s">
        <v>59</v>
      </c>
      <c r="C16" s="24" t="s">
        <v>48</v>
      </c>
      <c r="D16" s="24" t="s">
        <v>48</v>
      </c>
      <c r="E16" s="24" t="s">
        <v>60</v>
      </c>
      <c r="F16" s="38" t="s">
        <v>61</v>
      </c>
      <c r="G16" s="24" t="s">
        <v>62</v>
      </c>
      <c r="H16" s="24" t="s">
        <v>63</v>
      </c>
      <c r="I16" s="73" t="s">
        <v>430</v>
      </c>
      <c r="J16" s="74" t="s">
        <v>431</v>
      </c>
      <c r="K16" s="71"/>
      <c r="L16" s="75"/>
    </row>
    <row r="17" spans="1:12" ht="25.5" customHeight="1" x14ac:dyDescent="0.2">
      <c r="A17" s="37">
        <v>4</v>
      </c>
      <c r="B17" s="38" t="s">
        <v>64</v>
      </c>
      <c r="C17" s="24" t="s">
        <v>48</v>
      </c>
      <c r="D17" s="24" t="s">
        <v>48</v>
      </c>
      <c r="E17" s="24" t="s">
        <v>65</v>
      </c>
      <c r="F17" s="38" t="s">
        <v>66</v>
      </c>
      <c r="G17" s="24" t="s">
        <v>67</v>
      </c>
      <c r="H17" s="24" t="s">
        <v>68</v>
      </c>
      <c r="I17" s="73" t="s">
        <v>69</v>
      </c>
      <c r="J17" s="71" t="s">
        <v>432</v>
      </c>
      <c r="K17" s="71" t="s">
        <v>433</v>
      </c>
      <c r="L17" s="72"/>
    </row>
    <row r="18" spans="1:12" ht="25.5" customHeight="1" x14ac:dyDescent="0.2">
      <c r="A18" s="37">
        <v>5</v>
      </c>
      <c r="B18" s="38" t="s">
        <v>70</v>
      </c>
      <c r="C18" s="24"/>
      <c r="D18" s="24"/>
      <c r="E18" s="24" t="s">
        <v>71</v>
      </c>
      <c r="F18" s="38" t="s">
        <v>72</v>
      </c>
      <c r="G18" s="24" t="s">
        <v>73</v>
      </c>
      <c r="H18" s="24" t="s">
        <v>74</v>
      </c>
      <c r="I18" s="76"/>
      <c r="J18" s="71"/>
      <c r="K18" s="77"/>
      <c r="L18" s="75"/>
    </row>
    <row r="19" spans="1:12" ht="25.5" customHeight="1" x14ac:dyDescent="0.2">
      <c r="A19" s="37">
        <v>6</v>
      </c>
      <c r="B19" s="38" t="s">
        <v>75</v>
      </c>
      <c r="C19" s="24" t="s">
        <v>48</v>
      </c>
      <c r="D19" s="24" t="s">
        <v>48</v>
      </c>
      <c r="E19" s="24" t="s">
        <v>31</v>
      </c>
      <c r="F19" s="38" t="s">
        <v>33</v>
      </c>
      <c r="G19" s="24" t="s">
        <v>32</v>
      </c>
      <c r="H19" s="24" t="s">
        <v>76</v>
      </c>
      <c r="I19" s="71" t="s">
        <v>29</v>
      </c>
      <c r="J19" s="71"/>
      <c r="K19" s="71" t="s">
        <v>337</v>
      </c>
      <c r="L19" s="72"/>
    </row>
    <row r="20" spans="1:12" ht="25.5" customHeight="1" x14ac:dyDescent="0.2">
      <c r="A20" s="37">
        <v>7</v>
      </c>
      <c r="B20" s="38" t="s">
        <v>77</v>
      </c>
      <c r="C20" s="24" t="s">
        <v>48</v>
      </c>
      <c r="D20" s="24" t="s">
        <v>48</v>
      </c>
      <c r="E20" s="24" t="s">
        <v>78</v>
      </c>
      <c r="F20" s="38" t="s">
        <v>79</v>
      </c>
      <c r="G20" s="24" t="s">
        <v>80</v>
      </c>
      <c r="H20" s="24" t="s">
        <v>81</v>
      </c>
      <c r="I20" s="74" t="s">
        <v>385</v>
      </c>
      <c r="J20" s="74" t="s">
        <v>338</v>
      </c>
      <c r="K20" s="71" t="s">
        <v>434</v>
      </c>
      <c r="L20" s="72" t="s">
        <v>435</v>
      </c>
    </row>
    <row r="21" spans="1:12" ht="25.5" customHeight="1" x14ac:dyDescent="0.2">
      <c r="A21" s="37">
        <v>8</v>
      </c>
      <c r="B21" s="38" t="s">
        <v>82</v>
      </c>
      <c r="C21" s="24" t="s">
        <v>48</v>
      </c>
      <c r="D21" s="24" t="s">
        <v>48</v>
      </c>
      <c r="E21" s="24" t="s">
        <v>83</v>
      </c>
      <c r="F21" s="38" t="s">
        <v>84</v>
      </c>
      <c r="G21" s="24" t="s">
        <v>85</v>
      </c>
      <c r="H21" s="24" t="s">
        <v>86</v>
      </c>
      <c r="I21" s="74" t="s">
        <v>436</v>
      </c>
      <c r="J21" s="74" t="s">
        <v>437</v>
      </c>
      <c r="K21" s="74" t="s">
        <v>359</v>
      </c>
      <c r="L21" s="75"/>
    </row>
    <row r="22" spans="1:12" ht="25.5" customHeight="1" x14ac:dyDescent="0.2">
      <c r="A22" s="37">
        <v>9</v>
      </c>
      <c r="B22" s="38" t="s">
        <v>87</v>
      </c>
      <c r="C22" s="24" t="s">
        <v>48</v>
      </c>
      <c r="D22" s="24" t="s">
        <v>48</v>
      </c>
      <c r="E22" s="24" t="s">
        <v>25</v>
      </c>
      <c r="F22" s="38" t="s">
        <v>27</v>
      </c>
      <c r="G22" s="24" t="s">
        <v>26</v>
      </c>
      <c r="H22" s="24" t="s">
        <v>88</v>
      </c>
      <c r="I22" s="73" t="s">
        <v>23</v>
      </c>
      <c r="J22" s="71" t="s">
        <v>360</v>
      </c>
      <c r="K22" s="71" t="s">
        <v>361</v>
      </c>
      <c r="L22" s="72" t="s">
        <v>386</v>
      </c>
    </row>
    <row r="23" spans="1:12" ht="25.5" customHeight="1" x14ac:dyDescent="0.2">
      <c r="A23" s="37">
        <v>10</v>
      </c>
      <c r="B23" s="38" t="s">
        <v>89</v>
      </c>
      <c r="C23" s="24" t="s">
        <v>48</v>
      </c>
      <c r="D23" s="24" t="s">
        <v>48</v>
      </c>
      <c r="E23" s="24" t="s">
        <v>90</v>
      </c>
      <c r="F23" s="38" t="s">
        <v>91</v>
      </c>
      <c r="G23" s="24" t="s">
        <v>92</v>
      </c>
      <c r="H23" s="24" t="s">
        <v>93</v>
      </c>
      <c r="I23" s="71" t="s">
        <v>438</v>
      </c>
      <c r="J23" s="74" t="s">
        <v>439</v>
      </c>
      <c r="K23" s="71"/>
      <c r="L23" s="72"/>
    </row>
    <row r="24" spans="1:12" ht="25.5" customHeight="1" x14ac:dyDescent="0.2">
      <c r="A24" s="37">
        <v>11</v>
      </c>
      <c r="B24" s="38" t="s">
        <v>94</v>
      </c>
      <c r="C24" s="24" t="s">
        <v>48</v>
      </c>
      <c r="D24" s="24" t="s">
        <v>48</v>
      </c>
      <c r="E24" s="24" t="s">
        <v>95</v>
      </c>
      <c r="F24" s="38" t="s">
        <v>96</v>
      </c>
      <c r="G24" s="24" t="s">
        <v>97</v>
      </c>
      <c r="H24" s="24" t="s">
        <v>98</v>
      </c>
      <c r="I24" s="76" t="s">
        <v>440</v>
      </c>
      <c r="J24" s="74" t="s">
        <v>362</v>
      </c>
      <c r="K24" s="74" t="s">
        <v>441</v>
      </c>
      <c r="L24" s="75" t="s">
        <v>442</v>
      </c>
    </row>
    <row r="25" spans="1:12" ht="25.5" customHeight="1" x14ac:dyDescent="0.2">
      <c r="A25" s="37">
        <v>12</v>
      </c>
      <c r="B25" s="38" t="s">
        <v>99</v>
      </c>
      <c r="C25" s="24"/>
      <c r="D25" s="24"/>
      <c r="E25" s="24" t="s">
        <v>100</v>
      </c>
      <c r="F25" s="38" t="s">
        <v>101</v>
      </c>
      <c r="G25" s="24" t="s">
        <v>102</v>
      </c>
      <c r="H25" s="24" t="s">
        <v>103</v>
      </c>
      <c r="I25" s="76"/>
      <c r="J25" s="74"/>
      <c r="K25" s="74"/>
      <c r="L25" s="75"/>
    </row>
    <row r="26" spans="1:12" ht="25.5" customHeight="1" x14ac:dyDescent="0.2">
      <c r="A26" s="37">
        <v>13</v>
      </c>
      <c r="B26" s="38" t="s">
        <v>104</v>
      </c>
      <c r="C26" s="24" t="s">
        <v>48</v>
      </c>
      <c r="D26" s="39" t="s">
        <v>48</v>
      </c>
      <c r="E26" s="24" t="s">
        <v>105</v>
      </c>
      <c r="F26" s="38" t="s">
        <v>106</v>
      </c>
      <c r="G26" s="24" t="s">
        <v>107</v>
      </c>
      <c r="H26" s="24" t="s">
        <v>108</v>
      </c>
      <c r="I26" s="73" t="s">
        <v>109</v>
      </c>
      <c r="J26" s="71"/>
      <c r="K26" s="74"/>
      <c r="L26" s="75" t="s">
        <v>443</v>
      </c>
    </row>
    <row r="27" spans="1:12" ht="25.5" customHeight="1" x14ac:dyDescent="0.2">
      <c r="A27" s="37">
        <v>14</v>
      </c>
      <c r="B27" s="38" t="s">
        <v>110</v>
      </c>
      <c r="C27" s="24"/>
      <c r="D27" s="39"/>
      <c r="E27" s="24" t="s">
        <v>111</v>
      </c>
      <c r="F27" s="38" t="s">
        <v>112</v>
      </c>
      <c r="G27" s="24" t="s">
        <v>113</v>
      </c>
      <c r="H27" s="24" t="s">
        <v>114</v>
      </c>
      <c r="I27" s="73"/>
      <c r="J27" s="74"/>
      <c r="K27" s="74"/>
      <c r="L27" s="75"/>
    </row>
    <row r="28" spans="1:12" ht="25.5" customHeight="1" x14ac:dyDescent="0.2">
      <c r="A28" s="37">
        <v>15</v>
      </c>
      <c r="B28" s="38" t="s">
        <v>115</v>
      </c>
      <c r="C28" s="24" t="s">
        <v>48</v>
      </c>
      <c r="D28" s="24" t="s">
        <v>48</v>
      </c>
      <c r="E28" s="24" t="s">
        <v>111</v>
      </c>
      <c r="F28" s="38" t="s">
        <v>112</v>
      </c>
      <c r="G28" s="24" t="s">
        <v>116</v>
      </c>
      <c r="H28" s="24" t="s">
        <v>114</v>
      </c>
      <c r="I28" s="73" t="s">
        <v>387</v>
      </c>
      <c r="J28" s="71" t="s">
        <v>363</v>
      </c>
      <c r="K28" s="74"/>
      <c r="L28" s="72"/>
    </row>
    <row r="29" spans="1:12" ht="25.5" customHeight="1" x14ac:dyDescent="0.2">
      <c r="A29" s="37">
        <v>16</v>
      </c>
      <c r="B29" s="38" t="s">
        <v>117</v>
      </c>
      <c r="C29" s="24" t="s">
        <v>48</v>
      </c>
      <c r="D29" s="24"/>
      <c r="E29" s="24" t="s">
        <v>118</v>
      </c>
      <c r="F29" s="38" t="s">
        <v>119</v>
      </c>
      <c r="G29" s="24" t="s">
        <v>120</v>
      </c>
      <c r="H29" s="24" t="s">
        <v>121</v>
      </c>
      <c r="I29" s="76" t="s">
        <v>122</v>
      </c>
      <c r="J29" s="71"/>
      <c r="K29" s="78"/>
      <c r="L29" s="75"/>
    </row>
    <row r="30" spans="1:12" ht="25.5" customHeight="1" x14ac:dyDescent="0.2">
      <c r="A30" s="37">
        <v>17</v>
      </c>
      <c r="B30" s="38" t="s">
        <v>123</v>
      </c>
      <c r="C30" s="24" t="s">
        <v>48</v>
      </c>
      <c r="D30" s="24" t="s">
        <v>48</v>
      </c>
      <c r="E30" s="24" t="s">
        <v>124</v>
      </c>
      <c r="F30" s="38" t="s">
        <v>125</v>
      </c>
      <c r="G30" s="24" t="s">
        <v>126</v>
      </c>
      <c r="H30" s="24" t="s">
        <v>127</v>
      </c>
      <c r="I30" s="95" t="s">
        <v>388</v>
      </c>
      <c r="J30" s="96" t="s">
        <v>128</v>
      </c>
      <c r="K30" s="71" t="s">
        <v>389</v>
      </c>
      <c r="L30" s="75" t="s">
        <v>390</v>
      </c>
    </row>
    <row r="31" spans="1:12" ht="25.5" customHeight="1" x14ac:dyDescent="0.2">
      <c r="A31" s="37">
        <v>18</v>
      </c>
      <c r="B31" s="38" t="s">
        <v>129</v>
      </c>
      <c r="C31" s="24" t="s">
        <v>48</v>
      </c>
      <c r="D31" s="24" t="s">
        <v>48</v>
      </c>
      <c r="E31" s="24" t="s">
        <v>130</v>
      </c>
      <c r="F31" s="38" t="s">
        <v>131</v>
      </c>
      <c r="G31" s="24" t="s">
        <v>132</v>
      </c>
      <c r="H31" s="24" t="s">
        <v>133</v>
      </c>
      <c r="I31" s="71" t="s">
        <v>391</v>
      </c>
      <c r="J31" s="71" t="s">
        <v>444</v>
      </c>
      <c r="K31" s="71" t="s">
        <v>445</v>
      </c>
      <c r="L31" s="75" t="s">
        <v>446</v>
      </c>
    </row>
    <row r="32" spans="1:12" ht="25.5" customHeight="1" x14ac:dyDescent="0.2">
      <c r="A32" s="37">
        <v>19</v>
      </c>
      <c r="B32" s="38" t="s">
        <v>134</v>
      </c>
      <c r="C32" s="24"/>
      <c r="D32" s="24"/>
      <c r="E32" s="24" t="s">
        <v>135</v>
      </c>
      <c r="F32" s="38" t="s">
        <v>136</v>
      </c>
      <c r="G32" s="24" t="s">
        <v>137</v>
      </c>
      <c r="H32" s="24" t="s">
        <v>138</v>
      </c>
      <c r="I32" s="76"/>
      <c r="J32" s="71"/>
      <c r="K32" s="71"/>
      <c r="L32" s="75"/>
    </row>
    <row r="33" spans="1:12" ht="25.5" customHeight="1" x14ac:dyDescent="0.2">
      <c r="A33" s="37">
        <v>20</v>
      </c>
      <c r="B33" s="38" t="s">
        <v>139</v>
      </c>
      <c r="C33" s="24" t="s">
        <v>48</v>
      </c>
      <c r="D33" s="24" t="s">
        <v>48</v>
      </c>
      <c r="E33" s="24" t="s">
        <v>140</v>
      </c>
      <c r="F33" s="38" t="s">
        <v>141</v>
      </c>
      <c r="G33" s="24" t="s">
        <v>142</v>
      </c>
      <c r="H33" s="24" t="s">
        <v>143</v>
      </c>
      <c r="I33" s="73" t="s">
        <v>392</v>
      </c>
      <c r="J33" s="74"/>
      <c r="K33" s="74"/>
      <c r="L33" s="75"/>
    </row>
    <row r="34" spans="1:12" ht="25.5" customHeight="1" x14ac:dyDescent="0.2">
      <c r="A34" s="37">
        <v>21</v>
      </c>
      <c r="B34" s="38" t="s">
        <v>144</v>
      </c>
      <c r="C34" s="24" t="s">
        <v>48</v>
      </c>
      <c r="D34" s="24" t="s">
        <v>48</v>
      </c>
      <c r="E34" s="24" t="s">
        <v>145</v>
      </c>
      <c r="F34" s="38" t="s">
        <v>146</v>
      </c>
      <c r="G34" s="24" t="s">
        <v>147</v>
      </c>
      <c r="H34" s="24" t="s">
        <v>148</v>
      </c>
      <c r="I34" s="74" t="s">
        <v>393</v>
      </c>
      <c r="J34" s="71" t="s">
        <v>394</v>
      </c>
      <c r="K34" s="71"/>
      <c r="L34" s="75"/>
    </row>
    <row r="35" spans="1:12" ht="25.5" customHeight="1" x14ac:dyDescent="0.2">
      <c r="A35" s="37">
        <v>22</v>
      </c>
      <c r="B35" s="38" t="s">
        <v>447</v>
      </c>
      <c r="C35" s="40"/>
      <c r="D35" s="24" t="s">
        <v>48</v>
      </c>
      <c r="E35" s="24" t="s">
        <v>149</v>
      </c>
      <c r="F35" s="38" t="s">
        <v>150</v>
      </c>
      <c r="G35" s="24" t="s">
        <v>151</v>
      </c>
      <c r="H35" s="24" t="s">
        <v>152</v>
      </c>
      <c r="I35" s="76" t="s">
        <v>153</v>
      </c>
      <c r="J35" s="74"/>
      <c r="K35" s="74"/>
      <c r="L35" s="75"/>
    </row>
    <row r="36" spans="1:12" ht="25.5" customHeight="1" x14ac:dyDescent="0.2">
      <c r="A36" s="37">
        <v>23</v>
      </c>
      <c r="B36" s="38" t="s">
        <v>154</v>
      </c>
      <c r="C36" s="24"/>
      <c r="D36" s="24"/>
      <c r="E36" s="24" t="s">
        <v>448</v>
      </c>
      <c r="F36" s="38" t="s">
        <v>155</v>
      </c>
      <c r="G36" s="24" t="s">
        <v>449</v>
      </c>
      <c r="H36" s="24" t="s">
        <v>450</v>
      </c>
      <c r="I36" s="71"/>
      <c r="J36" s="71"/>
      <c r="K36" s="71"/>
      <c r="L36" s="75"/>
    </row>
    <row r="37" spans="1:12" ht="25.5" customHeight="1" x14ac:dyDescent="0.2">
      <c r="A37" s="37">
        <v>24</v>
      </c>
      <c r="B37" s="38" t="s">
        <v>156</v>
      </c>
      <c r="C37" s="24" t="s">
        <v>48</v>
      </c>
      <c r="D37" s="24" t="s">
        <v>48</v>
      </c>
      <c r="E37" s="24" t="s">
        <v>157</v>
      </c>
      <c r="F37" s="38" t="s">
        <v>158</v>
      </c>
      <c r="G37" s="24" t="s">
        <v>159</v>
      </c>
      <c r="H37" s="24" t="s">
        <v>160</v>
      </c>
      <c r="I37" s="79" t="s">
        <v>161</v>
      </c>
      <c r="J37" s="71" t="s">
        <v>162</v>
      </c>
      <c r="K37" s="74"/>
      <c r="L37" s="75"/>
    </row>
    <row r="38" spans="1:12" ht="25.5" customHeight="1" x14ac:dyDescent="0.2">
      <c r="A38" s="37">
        <v>25</v>
      </c>
      <c r="B38" s="38" t="s">
        <v>451</v>
      </c>
      <c r="C38" s="24"/>
      <c r="D38" s="24"/>
      <c r="E38" s="80" t="s">
        <v>163</v>
      </c>
      <c r="F38" s="81" t="s">
        <v>164</v>
      </c>
      <c r="G38" s="80" t="s">
        <v>165</v>
      </c>
      <c r="H38" s="80" t="s">
        <v>166</v>
      </c>
      <c r="I38" s="79" t="s">
        <v>452</v>
      </c>
      <c r="J38" s="71"/>
      <c r="K38" s="74"/>
      <c r="L38" s="75"/>
    </row>
    <row r="39" spans="1:12" ht="25.5" customHeight="1" x14ac:dyDescent="0.2">
      <c r="A39" s="37">
        <v>26</v>
      </c>
      <c r="B39" s="82" t="s">
        <v>453</v>
      </c>
      <c r="C39" s="24"/>
      <c r="D39" s="24"/>
      <c r="E39" s="24" t="s">
        <v>454</v>
      </c>
      <c r="F39" s="38" t="s">
        <v>455</v>
      </c>
      <c r="G39" s="24" t="s">
        <v>456</v>
      </c>
      <c r="H39" s="24" t="s">
        <v>457</v>
      </c>
      <c r="I39" s="71" t="s">
        <v>458</v>
      </c>
      <c r="J39" s="71"/>
      <c r="K39" s="74"/>
      <c r="L39" s="75"/>
    </row>
    <row r="40" spans="1:12" ht="25.5" customHeight="1" x14ac:dyDescent="0.2">
      <c r="A40" s="37">
        <v>27</v>
      </c>
      <c r="B40" s="38" t="s">
        <v>167</v>
      </c>
      <c r="C40" s="24" t="s">
        <v>48</v>
      </c>
      <c r="D40" s="24" t="s">
        <v>48</v>
      </c>
      <c r="E40" s="24" t="s">
        <v>168</v>
      </c>
      <c r="F40" s="38" t="s">
        <v>169</v>
      </c>
      <c r="G40" s="24" t="s">
        <v>170</v>
      </c>
      <c r="H40" s="24" t="s">
        <v>171</v>
      </c>
      <c r="I40" s="73" t="s">
        <v>172</v>
      </c>
      <c r="J40" s="74" t="s">
        <v>459</v>
      </c>
      <c r="K40" s="74" t="s">
        <v>173</v>
      </c>
      <c r="L40" s="75"/>
    </row>
    <row r="41" spans="1:12" ht="25.5" customHeight="1" x14ac:dyDescent="0.2">
      <c r="A41" s="37">
        <v>28</v>
      </c>
      <c r="B41" s="38" t="s">
        <v>174</v>
      </c>
      <c r="C41" s="24" t="s">
        <v>48</v>
      </c>
      <c r="D41" s="24"/>
      <c r="E41" s="24" t="s">
        <v>175</v>
      </c>
      <c r="F41" s="38" t="s">
        <v>176</v>
      </c>
      <c r="G41" s="24" t="s">
        <v>177</v>
      </c>
      <c r="H41" s="24" t="s">
        <v>178</v>
      </c>
      <c r="I41" s="76" t="s">
        <v>460</v>
      </c>
      <c r="J41" s="74" t="s">
        <v>395</v>
      </c>
      <c r="K41" s="74"/>
      <c r="L41" s="75"/>
    </row>
    <row r="42" spans="1:12" ht="25.5" customHeight="1" x14ac:dyDescent="0.2">
      <c r="A42" s="37">
        <v>29</v>
      </c>
      <c r="B42" s="38" t="s">
        <v>179</v>
      </c>
      <c r="C42" s="24" t="s">
        <v>48</v>
      </c>
      <c r="D42" s="24" t="s">
        <v>48</v>
      </c>
      <c r="E42" s="24" t="s">
        <v>180</v>
      </c>
      <c r="F42" s="38" t="s">
        <v>181</v>
      </c>
      <c r="G42" s="24" t="s">
        <v>182</v>
      </c>
      <c r="H42" s="24" t="s">
        <v>183</v>
      </c>
      <c r="I42" s="73" t="s">
        <v>184</v>
      </c>
      <c r="J42" s="74" t="s">
        <v>340</v>
      </c>
      <c r="K42" s="74"/>
      <c r="L42" s="75"/>
    </row>
    <row r="43" spans="1:12" ht="25.5" customHeight="1" x14ac:dyDescent="0.2">
      <c r="A43" s="37">
        <v>30</v>
      </c>
      <c r="B43" s="38" t="s">
        <v>185</v>
      </c>
      <c r="C43" s="40"/>
      <c r="D43" s="24"/>
      <c r="E43" s="24" t="s">
        <v>186</v>
      </c>
      <c r="F43" s="38" t="s">
        <v>187</v>
      </c>
      <c r="G43" s="24" t="s">
        <v>188</v>
      </c>
      <c r="H43" s="24" t="s">
        <v>189</v>
      </c>
      <c r="I43" s="73"/>
      <c r="J43" s="74"/>
      <c r="K43" s="74"/>
      <c r="L43" s="75"/>
    </row>
    <row r="44" spans="1:12" ht="25.5" customHeight="1" x14ac:dyDescent="0.2">
      <c r="A44" s="37">
        <v>31</v>
      </c>
      <c r="B44" s="38" t="s">
        <v>190</v>
      </c>
      <c r="C44" s="24" t="s">
        <v>48</v>
      </c>
      <c r="D44" s="24" t="s">
        <v>48</v>
      </c>
      <c r="E44" s="24" t="s">
        <v>461</v>
      </c>
      <c r="F44" s="38" t="s">
        <v>331</v>
      </c>
      <c r="G44" s="24" t="s">
        <v>462</v>
      </c>
      <c r="H44" s="24" t="s">
        <v>463</v>
      </c>
      <c r="I44" s="76" t="s">
        <v>396</v>
      </c>
      <c r="J44" s="74" t="s">
        <v>464</v>
      </c>
      <c r="K44" s="74" t="s">
        <v>364</v>
      </c>
      <c r="L44" s="72"/>
    </row>
    <row r="45" spans="1:12" ht="25.5" customHeight="1" x14ac:dyDescent="0.2">
      <c r="A45" s="37">
        <v>32</v>
      </c>
      <c r="B45" s="38" t="s">
        <v>191</v>
      </c>
      <c r="C45" s="24" t="s">
        <v>48</v>
      </c>
      <c r="D45" s="24"/>
      <c r="E45" s="24" t="s">
        <v>192</v>
      </c>
      <c r="F45" s="38" t="s">
        <v>193</v>
      </c>
      <c r="G45" s="24" t="s">
        <v>194</v>
      </c>
      <c r="H45" s="24" t="s">
        <v>195</v>
      </c>
      <c r="I45" s="73" t="s">
        <v>341</v>
      </c>
      <c r="J45" s="71" t="s">
        <v>397</v>
      </c>
      <c r="K45" s="71"/>
      <c r="L45" s="72"/>
    </row>
    <row r="46" spans="1:12" ht="25.5" customHeight="1" x14ac:dyDescent="0.2">
      <c r="A46" s="37">
        <v>33</v>
      </c>
      <c r="B46" s="38" t="s">
        <v>196</v>
      </c>
      <c r="C46" s="24"/>
      <c r="D46" s="24"/>
      <c r="E46" s="24" t="s">
        <v>197</v>
      </c>
      <c r="F46" s="38" t="s">
        <v>198</v>
      </c>
      <c r="G46" s="24" t="s">
        <v>199</v>
      </c>
      <c r="H46" s="24" t="s">
        <v>200</v>
      </c>
      <c r="I46" s="73"/>
      <c r="J46" s="71"/>
      <c r="K46" s="71"/>
    </row>
    <row r="47" spans="1:12" ht="25.5" customHeight="1" x14ac:dyDescent="0.2">
      <c r="A47" s="37">
        <v>34</v>
      </c>
      <c r="B47" s="38" t="s">
        <v>201</v>
      </c>
      <c r="C47" s="24" t="s">
        <v>48</v>
      </c>
      <c r="D47" s="24"/>
      <c r="E47" s="24" t="s">
        <v>202</v>
      </c>
      <c r="F47" s="38" t="s">
        <v>203</v>
      </c>
      <c r="G47" s="24" t="s">
        <v>204</v>
      </c>
      <c r="H47" s="24" t="s">
        <v>205</v>
      </c>
      <c r="I47" s="76"/>
      <c r="J47" s="71"/>
      <c r="K47" s="71"/>
      <c r="L47" s="75"/>
    </row>
    <row r="48" spans="1:12" ht="25.5" customHeight="1" x14ac:dyDescent="0.2">
      <c r="A48" s="37">
        <v>35</v>
      </c>
      <c r="B48" s="38" t="s">
        <v>206</v>
      </c>
      <c r="C48" s="24" t="s">
        <v>48</v>
      </c>
      <c r="D48" s="24"/>
      <c r="E48" s="24" t="s">
        <v>207</v>
      </c>
      <c r="F48" s="38" t="s">
        <v>208</v>
      </c>
      <c r="G48" s="24" t="s">
        <v>209</v>
      </c>
      <c r="H48" s="24" t="s">
        <v>210</v>
      </c>
      <c r="I48" s="73" t="s">
        <v>342</v>
      </c>
      <c r="J48" s="74" t="s">
        <v>365</v>
      </c>
      <c r="K48" s="74" t="s">
        <v>465</v>
      </c>
      <c r="L48" s="75"/>
    </row>
    <row r="49" spans="1:12" ht="25.5" customHeight="1" x14ac:dyDescent="0.2">
      <c r="A49" s="37">
        <v>36</v>
      </c>
      <c r="B49" s="38" t="s">
        <v>211</v>
      </c>
      <c r="C49" s="24" t="s">
        <v>48</v>
      </c>
      <c r="D49" s="24" t="s">
        <v>48</v>
      </c>
      <c r="E49" s="24" t="s">
        <v>212</v>
      </c>
      <c r="F49" s="38" t="s">
        <v>213</v>
      </c>
      <c r="G49" s="24" t="s">
        <v>214</v>
      </c>
      <c r="H49" s="24" t="s">
        <v>215</v>
      </c>
      <c r="I49" s="71" t="s">
        <v>343</v>
      </c>
      <c r="J49" s="71" t="s">
        <v>344</v>
      </c>
      <c r="K49" s="74" t="s">
        <v>466</v>
      </c>
      <c r="L49" s="75"/>
    </row>
    <row r="50" spans="1:12" ht="25.5" customHeight="1" x14ac:dyDescent="0.2">
      <c r="A50" s="37">
        <v>37</v>
      </c>
      <c r="B50" s="38" t="s">
        <v>216</v>
      </c>
      <c r="C50" s="24" t="s">
        <v>48</v>
      </c>
      <c r="D50" s="24" t="s">
        <v>48</v>
      </c>
      <c r="E50" s="24" t="s">
        <v>217</v>
      </c>
      <c r="F50" s="38" t="s">
        <v>218</v>
      </c>
      <c r="G50" s="24" t="s">
        <v>219</v>
      </c>
      <c r="H50" s="24" t="s">
        <v>220</v>
      </c>
      <c r="I50" s="73" t="s">
        <v>398</v>
      </c>
      <c r="J50" s="71" t="s">
        <v>400</v>
      </c>
      <c r="K50" s="71" t="s">
        <v>467</v>
      </c>
      <c r="L50" s="72" t="s">
        <v>468</v>
      </c>
    </row>
    <row r="51" spans="1:12" ht="25.5" customHeight="1" x14ac:dyDescent="0.2">
      <c r="A51" s="37">
        <v>38</v>
      </c>
      <c r="B51" s="38" t="s">
        <v>221</v>
      </c>
      <c r="C51" s="24" t="s">
        <v>48</v>
      </c>
      <c r="D51" s="24" t="s">
        <v>48</v>
      </c>
      <c r="E51" s="24" t="s">
        <v>222</v>
      </c>
      <c r="F51" s="38" t="s">
        <v>223</v>
      </c>
      <c r="G51" s="24" t="s">
        <v>224</v>
      </c>
      <c r="H51" s="24" t="s">
        <v>225</v>
      </c>
      <c r="I51" s="74" t="s">
        <v>399</v>
      </c>
      <c r="J51" s="71" t="s">
        <v>469</v>
      </c>
      <c r="K51" s="74" t="s">
        <v>470</v>
      </c>
      <c r="L51" s="75"/>
    </row>
    <row r="52" spans="1:12" ht="25.5" customHeight="1" x14ac:dyDescent="0.2">
      <c r="A52" s="37">
        <v>39</v>
      </c>
      <c r="B52" s="38" t="s">
        <v>226</v>
      </c>
      <c r="C52" s="24" t="s">
        <v>48</v>
      </c>
      <c r="D52" s="24" t="s">
        <v>48</v>
      </c>
      <c r="E52" s="24" t="s">
        <v>227</v>
      </c>
      <c r="F52" s="38" t="s">
        <v>471</v>
      </c>
      <c r="G52" s="24" t="s">
        <v>228</v>
      </c>
      <c r="H52" s="24" t="s">
        <v>229</v>
      </c>
      <c r="I52" s="73" t="s">
        <v>472</v>
      </c>
      <c r="J52" s="71" t="s">
        <v>345</v>
      </c>
      <c r="K52" s="71" t="s">
        <v>473</v>
      </c>
      <c r="L52" s="72"/>
    </row>
    <row r="53" spans="1:12" ht="25.5" customHeight="1" x14ac:dyDescent="0.2">
      <c r="A53" s="37">
        <v>40</v>
      </c>
      <c r="B53" s="38" t="s">
        <v>230</v>
      </c>
      <c r="C53" s="24" t="s">
        <v>48</v>
      </c>
      <c r="D53" s="24"/>
      <c r="E53" s="24" t="s">
        <v>231</v>
      </c>
      <c r="F53" s="38" t="s">
        <v>232</v>
      </c>
      <c r="G53" s="24" t="s">
        <v>233</v>
      </c>
      <c r="H53" s="24" t="s">
        <v>234</v>
      </c>
      <c r="I53" s="74" t="s">
        <v>474</v>
      </c>
      <c r="J53" s="71" t="s">
        <v>475</v>
      </c>
      <c r="K53" s="71"/>
      <c r="L53" s="75"/>
    </row>
    <row r="54" spans="1:12" ht="25.5" customHeight="1" x14ac:dyDescent="0.2">
      <c r="A54" s="37">
        <v>41</v>
      </c>
      <c r="B54" s="38" t="s">
        <v>235</v>
      </c>
      <c r="C54" s="24"/>
      <c r="D54" s="24"/>
      <c r="E54" s="24" t="s">
        <v>236</v>
      </c>
      <c r="F54" s="38" t="s">
        <v>237</v>
      </c>
      <c r="G54" s="24" t="s">
        <v>238</v>
      </c>
      <c r="H54" s="24" t="s">
        <v>239</v>
      </c>
      <c r="I54" s="76"/>
      <c r="J54" s="71"/>
      <c r="K54" s="74"/>
      <c r="L54" s="75"/>
    </row>
    <row r="55" spans="1:12" ht="25.5" customHeight="1" x14ac:dyDescent="0.2">
      <c r="A55" s="37">
        <v>42</v>
      </c>
      <c r="B55" s="38" t="s">
        <v>240</v>
      </c>
      <c r="C55" s="24" t="s">
        <v>48</v>
      </c>
      <c r="D55" s="24" t="s">
        <v>48</v>
      </c>
      <c r="E55" s="24" t="s">
        <v>35</v>
      </c>
      <c r="F55" s="38" t="s">
        <v>37</v>
      </c>
      <c r="G55" s="24" t="s">
        <v>36</v>
      </c>
      <c r="H55" s="24" t="s">
        <v>241</v>
      </c>
      <c r="I55" s="73" t="s">
        <v>401</v>
      </c>
      <c r="J55" s="71" t="s">
        <v>346</v>
      </c>
      <c r="K55" s="71"/>
      <c r="L55" s="72"/>
    </row>
    <row r="56" spans="1:12" ht="25.5" customHeight="1" x14ac:dyDescent="0.2">
      <c r="A56" s="37">
        <v>43</v>
      </c>
      <c r="B56" s="38" t="s">
        <v>242</v>
      </c>
      <c r="C56" s="24" t="s">
        <v>48</v>
      </c>
      <c r="D56" s="24"/>
      <c r="E56" s="24" t="s">
        <v>243</v>
      </c>
      <c r="F56" s="38" t="s">
        <v>244</v>
      </c>
      <c r="G56" s="24" t="s">
        <v>245</v>
      </c>
      <c r="H56" s="24" t="s">
        <v>246</v>
      </c>
      <c r="I56" s="73" t="s">
        <v>476</v>
      </c>
      <c r="J56" s="74" t="s">
        <v>402</v>
      </c>
      <c r="K56" s="74"/>
      <c r="L56" s="75"/>
    </row>
    <row r="57" spans="1:12" ht="25.5" customHeight="1" x14ac:dyDescent="0.2">
      <c r="A57" s="37">
        <v>44</v>
      </c>
      <c r="B57" s="38" t="s">
        <v>247</v>
      </c>
      <c r="C57" s="24" t="s">
        <v>48</v>
      </c>
      <c r="D57" s="24"/>
      <c r="E57" s="24" t="s">
        <v>248</v>
      </c>
      <c r="F57" s="38" t="s">
        <v>249</v>
      </c>
      <c r="G57" s="24" t="s">
        <v>250</v>
      </c>
      <c r="H57" s="24" t="s">
        <v>251</v>
      </c>
      <c r="I57" s="74" t="s">
        <v>366</v>
      </c>
      <c r="J57" s="74" t="s">
        <v>403</v>
      </c>
      <c r="K57" s="74"/>
      <c r="L57" s="75"/>
    </row>
    <row r="58" spans="1:12" ht="25.5" customHeight="1" x14ac:dyDescent="0.2">
      <c r="A58" s="37">
        <v>45</v>
      </c>
      <c r="B58" s="38" t="s">
        <v>252</v>
      </c>
      <c r="C58" s="24" t="s">
        <v>48</v>
      </c>
      <c r="D58" s="24" t="s">
        <v>48</v>
      </c>
      <c r="E58" s="24" t="s">
        <v>253</v>
      </c>
      <c r="F58" s="38" t="s">
        <v>254</v>
      </c>
      <c r="G58" s="24" t="s">
        <v>255</v>
      </c>
      <c r="H58" s="24" t="s">
        <v>256</v>
      </c>
      <c r="I58" s="73" t="s">
        <v>477</v>
      </c>
      <c r="J58" s="74" t="s">
        <v>478</v>
      </c>
      <c r="K58" s="71" t="s">
        <v>479</v>
      </c>
      <c r="L58" s="75"/>
    </row>
    <row r="59" spans="1:12" ht="25.5" customHeight="1" x14ac:dyDescent="0.2">
      <c r="A59" s="37">
        <v>46</v>
      </c>
      <c r="B59" s="38" t="s">
        <v>257</v>
      </c>
      <c r="C59" s="24" t="s">
        <v>48</v>
      </c>
      <c r="D59" s="24" t="s">
        <v>48</v>
      </c>
      <c r="E59" s="24" t="s">
        <v>39</v>
      </c>
      <c r="F59" s="38" t="s">
        <v>41</v>
      </c>
      <c r="G59" s="24" t="s">
        <v>40</v>
      </c>
      <c r="H59" s="24" t="s">
        <v>258</v>
      </c>
      <c r="I59" s="71" t="s">
        <v>259</v>
      </c>
      <c r="J59" s="74" t="s">
        <v>260</v>
      </c>
      <c r="K59" s="74"/>
      <c r="L59" s="72"/>
    </row>
    <row r="60" spans="1:12" ht="25.5" customHeight="1" x14ac:dyDescent="0.2">
      <c r="A60" s="37">
        <v>47</v>
      </c>
      <c r="B60" s="38" t="s">
        <v>261</v>
      </c>
      <c r="C60" s="40"/>
      <c r="D60" s="24" t="s">
        <v>48</v>
      </c>
      <c r="E60" s="24" t="s">
        <v>480</v>
      </c>
      <c r="F60" s="38" t="s">
        <v>262</v>
      </c>
      <c r="G60" s="24" t="s">
        <v>263</v>
      </c>
      <c r="H60" s="24" t="s">
        <v>264</v>
      </c>
      <c r="I60" s="73" t="s">
        <v>347</v>
      </c>
      <c r="J60" s="71"/>
      <c r="K60" s="74"/>
      <c r="L60" s="75"/>
    </row>
    <row r="61" spans="1:12" ht="25.5" customHeight="1" x14ac:dyDescent="0.2">
      <c r="A61" s="37">
        <v>48</v>
      </c>
      <c r="B61" s="38" t="s">
        <v>265</v>
      </c>
      <c r="C61" s="24" t="s">
        <v>48</v>
      </c>
      <c r="D61" s="24" t="s">
        <v>48</v>
      </c>
      <c r="E61" s="24" t="s">
        <v>266</v>
      </c>
      <c r="F61" s="41" t="s">
        <v>427</v>
      </c>
      <c r="G61" s="24" t="s">
        <v>268</v>
      </c>
      <c r="H61" s="24" t="s">
        <v>269</v>
      </c>
      <c r="I61" s="73" t="s">
        <v>267</v>
      </c>
      <c r="J61" s="71" t="s">
        <v>348</v>
      </c>
      <c r="K61" s="74"/>
      <c r="L61" s="75"/>
    </row>
    <row r="62" spans="1:12" ht="25.5" customHeight="1" x14ac:dyDescent="0.2">
      <c r="A62" s="37">
        <v>49</v>
      </c>
      <c r="B62" s="38" t="s">
        <v>270</v>
      </c>
      <c r="C62" s="24" t="s">
        <v>48</v>
      </c>
      <c r="D62" s="24" t="s">
        <v>48</v>
      </c>
      <c r="E62" s="24" t="s">
        <v>271</v>
      </c>
      <c r="F62" s="41" t="s">
        <v>272</v>
      </c>
      <c r="G62" s="24" t="s">
        <v>273</v>
      </c>
      <c r="H62" s="24" t="s">
        <v>274</v>
      </c>
      <c r="I62" s="83" t="s">
        <v>339</v>
      </c>
      <c r="J62" s="71" t="s">
        <v>349</v>
      </c>
      <c r="K62" s="71"/>
      <c r="L62" s="75"/>
    </row>
    <row r="63" spans="1:12" ht="25.5" customHeight="1" x14ac:dyDescent="0.2">
      <c r="A63" s="37">
        <v>50</v>
      </c>
      <c r="B63" s="42" t="s">
        <v>275</v>
      </c>
      <c r="C63" s="43" t="s">
        <v>48</v>
      </c>
      <c r="D63" s="24" t="s">
        <v>48</v>
      </c>
      <c r="E63" s="43" t="s">
        <v>276</v>
      </c>
      <c r="F63" s="44" t="s">
        <v>277</v>
      </c>
      <c r="G63" s="43" t="s">
        <v>278</v>
      </c>
      <c r="H63" s="43" t="s">
        <v>279</v>
      </c>
      <c r="I63" s="73" t="s">
        <v>481</v>
      </c>
      <c r="J63" s="71" t="s">
        <v>482</v>
      </c>
      <c r="K63" s="71"/>
      <c r="L63" s="84"/>
    </row>
    <row r="64" spans="1:12" ht="25.5" customHeight="1" x14ac:dyDescent="0.2">
      <c r="A64" s="37">
        <v>51</v>
      </c>
      <c r="B64" s="85" t="s">
        <v>483</v>
      </c>
      <c r="C64" s="43" t="s">
        <v>48</v>
      </c>
      <c r="D64" s="43"/>
      <c r="E64" s="43" t="s">
        <v>280</v>
      </c>
      <c r="F64" s="45" t="s">
        <v>281</v>
      </c>
      <c r="G64" s="43" t="s">
        <v>282</v>
      </c>
      <c r="H64" s="43" t="s">
        <v>283</v>
      </c>
      <c r="I64" s="86" t="s">
        <v>404</v>
      </c>
      <c r="J64" s="74" t="s">
        <v>405</v>
      </c>
      <c r="K64" s="83"/>
      <c r="L64" s="84"/>
    </row>
    <row r="65" spans="1:12" ht="25.5" customHeight="1" x14ac:dyDescent="0.2">
      <c r="A65" s="37">
        <v>52</v>
      </c>
      <c r="B65" s="42" t="s">
        <v>350</v>
      </c>
      <c r="C65" s="43" t="s">
        <v>48</v>
      </c>
      <c r="D65" s="43" t="s">
        <v>48</v>
      </c>
      <c r="E65" s="43" t="s">
        <v>284</v>
      </c>
      <c r="F65" s="45" t="s">
        <v>484</v>
      </c>
      <c r="G65" s="43" t="s">
        <v>285</v>
      </c>
      <c r="H65" s="43" t="s">
        <v>286</v>
      </c>
      <c r="I65" s="87" t="s">
        <v>367</v>
      </c>
      <c r="J65" s="83" t="s">
        <v>406</v>
      </c>
      <c r="K65" s="71"/>
      <c r="L65" s="84"/>
    </row>
    <row r="66" spans="1:12" ht="25.5" customHeight="1" x14ac:dyDescent="0.2">
      <c r="A66" s="37">
        <v>53</v>
      </c>
      <c r="B66" s="38" t="s">
        <v>351</v>
      </c>
      <c r="C66" s="24" t="s">
        <v>48</v>
      </c>
      <c r="D66" s="24" t="s">
        <v>48</v>
      </c>
      <c r="E66" s="24" t="s">
        <v>287</v>
      </c>
      <c r="F66" s="38" t="s">
        <v>288</v>
      </c>
      <c r="G66" s="24" t="s">
        <v>289</v>
      </c>
      <c r="H66" s="24" t="s">
        <v>290</v>
      </c>
      <c r="I66" s="71" t="s">
        <v>407</v>
      </c>
      <c r="J66" s="74" t="s">
        <v>485</v>
      </c>
      <c r="K66" s="74" t="s">
        <v>352</v>
      </c>
      <c r="L66" s="75"/>
    </row>
    <row r="67" spans="1:12" ht="25.5" customHeight="1" thickBot="1" x14ac:dyDescent="0.25">
      <c r="A67" s="46">
        <v>54</v>
      </c>
      <c r="B67" s="48" t="s">
        <v>408</v>
      </c>
      <c r="C67" s="47"/>
      <c r="D67" s="47" t="s">
        <v>48</v>
      </c>
      <c r="E67" s="47" t="s">
        <v>409</v>
      </c>
      <c r="F67" s="48" t="s">
        <v>410</v>
      </c>
      <c r="G67" s="47" t="s">
        <v>411</v>
      </c>
      <c r="H67" s="47" t="s">
        <v>412</v>
      </c>
      <c r="I67" s="88" t="s">
        <v>413</v>
      </c>
      <c r="J67" s="89"/>
      <c r="K67" s="89"/>
      <c r="L67" s="90"/>
    </row>
    <row r="68" spans="1:12" ht="25.5" customHeight="1" thickBot="1" x14ac:dyDescent="0.25">
      <c r="A68" s="49"/>
      <c r="B68" s="50" t="s">
        <v>291</v>
      </c>
      <c r="C68" s="51">
        <f>COUNTA(C14:C67)</f>
        <v>41</v>
      </c>
      <c r="D68" s="51">
        <f>COUNTA(D14:D67)</f>
        <v>35</v>
      </c>
      <c r="E68" s="51"/>
      <c r="F68" s="52"/>
      <c r="G68" s="51"/>
      <c r="H68" s="51"/>
      <c r="I68" s="53"/>
      <c r="J68" s="54"/>
      <c r="K68" s="54"/>
      <c r="L68" s="5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参加名簿(入力はこちらでお願いします)</vt:lpstr>
      <vt:lpstr>男子参加申込書(印刷のみ可)</vt:lpstr>
      <vt:lpstr>女子参加申込書(印刷のみ可)</vt:lpstr>
      <vt:lpstr>生徒一覧(学校番号と申込責任者入力)</vt:lpstr>
      <vt:lpstr>高体連加盟校一覧</vt:lpstr>
      <vt:lpstr>'生徒一覧(学校番号と申込責任者入力)'!Print_Area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八尋貴幸</cp:lastModifiedBy>
  <cp:lastPrinted>2017-09-12T09:08:36Z</cp:lastPrinted>
  <dcterms:created xsi:type="dcterms:W3CDTF">2015-02-02T05:49:18Z</dcterms:created>
  <dcterms:modified xsi:type="dcterms:W3CDTF">2018-10-14T13:48:54Z</dcterms:modified>
</cp:coreProperties>
</file>