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R1-12冬季ダブルス選手権\"/>
    </mc:Choice>
  </mc:AlternateContent>
  <bookViews>
    <workbookView xWindow="975" yWindow="390" windowWidth="21630" windowHeight="11730" tabRatio="690" firstSheet="1" activeTab="1"/>
  </bookViews>
  <sheets>
    <sheet name="参加名簿(入力はこちらでお願いします)" sheetId="1" r:id="rId1"/>
    <sheet name="男子参加申込書(印刷のみ可)" sheetId="6" r:id="rId2"/>
    <sheet name="女子参加申込書(印刷のみ可)" sheetId="3" r:id="rId3"/>
    <sheet name="生徒一覧(学校番号と申込責任者入力)" sheetId="4" r:id="rId4"/>
    <sheet name="高体連加盟校一覧" sheetId="5" r:id="rId5"/>
  </sheets>
  <definedNames>
    <definedName name="_xlnm.Print_Area" localSheetId="2">'女子参加申込書(印刷のみ可)'!$A$1:$L$42</definedName>
    <definedName name="_xlnm.Print_Area" localSheetId="3">'生徒一覧(学校番号と申込責任者入力)'!$B$6:$N$46</definedName>
    <definedName name="_xlnm.Print_Area" localSheetId="1">'男子参加申込書(印刷のみ可)'!$A$1:$L$41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8" i="5" l="1"/>
  <c r="C68" i="5"/>
  <c r="K19" i="4" l="1"/>
  <c r="K18" i="4"/>
  <c r="K17" i="4"/>
  <c r="K16" i="4"/>
  <c r="K15" i="4"/>
  <c r="K14" i="4"/>
  <c r="I29" i="4" l="1"/>
  <c r="F17" i="4"/>
  <c r="F14" i="4"/>
  <c r="J12" i="3"/>
  <c r="J13" i="3"/>
  <c r="J14" i="3"/>
  <c r="J15" i="3"/>
  <c r="I12" i="3"/>
  <c r="I13" i="3"/>
  <c r="I14" i="3"/>
  <c r="I15" i="3"/>
  <c r="G12" i="3"/>
  <c r="G13" i="3"/>
  <c r="G14" i="3"/>
  <c r="G15" i="3"/>
  <c r="D12" i="3"/>
  <c r="D13" i="3"/>
  <c r="D14" i="3"/>
  <c r="D15" i="3"/>
  <c r="C12" i="3"/>
  <c r="C13" i="3"/>
  <c r="C14" i="3"/>
  <c r="C15" i="3"/>
  <c r="B12" i="3"/>
  <c r="B13" i="3"/>
  <c r="B14" i="3"/>
  <c r="B15" i="3"/>
  <c r="J14" i="6"/>
  <c r="J15" i="6"/>
  <c r="I14" i="6"/>
  <c r="I15" i="6"/>
  <c r="G14" i="6"/>
  <c r="G15" i="6"/>
  <c r="D14" i="6"/>
  <c r="D15" i="6"/>
  <c r="C14" i="6"/>
  <c r="C15" i="6"/>
  <c r="B14" i="6"/>
  <c r="B15" i="6"/>
  <c r="H34" i="3" l="1"/>
  <c r="H35" i="6"/>
  <c r="F10" i="4"/>
  <c r="D10" i="4"/>
  <c r="G25" i="4"/>
  <c r="A4" i="3"/>
  <c r="B7" i="6"/>
  <c r="A4" i="6"/>
  <c r="C25" i="6"/>
  <c r="C26" i="6"/>
  <c r="C27" i="6"/>
  <c r="C24" i="6"/>
  <c r="B25" i="6"/>
  <c r="B26" i="6"/>
  <c r="B27" i="6"/>
  <c r="B24" i="6"/>
  <c r="J25" i="6"/>
  <c r="J26" i="6"/>
  <c r="J27" i="6"/>
  <c r="I25" i="6"/>
  <c r="I26" i="6"/>
  <c r="I27" i="6"/>
  <c r="G25" i="6"/>
  <c r="G26" i="6"/>
  <c r="G27" i="6"/>
  <c r="D25" i="6"/>
  <c r="D26" i="6"/>
  <c r="D27" i="6"/>
  <c r="D24" i="6"/>
  <c r="J24" i="6"/>
  <c r="I24" i="6"/>
  <c r="G24" i="6"/>
  <c r="J21" i="6"/>
  <c r="I21" i="6"/>
  <c r="G21" i="6"/>
  <c r="D21" i="6"/>
  <c r="C21" i="6"/>
  <c r="B21" i="6"/>
  <c r="J20" i="6"/>
  <c r="I20" i="6"/>
  <c r="G20" i="6"/>
  <c r="D20" i="6"/>
  <c r="C20" i="6"/>
  <c r="B20" i="6"/>
  <c r="J19" i="6"/>
  <c r="I19" i="6"/>
  <c r="G19" i="6"/>
  <c r="D19" i="6"/>
  <c r="C19" i="6"/>
  <c r="B19" i="6"/>
  <c r="J18" i="6"/>
  <c r="I18" i="6"/>
  <c r="G18" i="6"/>
  <c r="D18" i="6"/>
  <c r="C18" i="6"/>
  <c r="B18" i="6"/>
  <c r="J13" i="6"/>
  <c r="I13" i="6"/>
  <c r="G13" i="6"/>
  <c r="D13" i="6"/>
  <c r="C13" i="6"/>
  <c r="B13" i="6"/>
  <c r="J12" i="6"/>
  <c r="I12" i="6"/>
  <c r="G12" i="6"/>
  <c r="D12" i="6"/>
  <c r="C12" i="6"/>
  <c r="B12" i="6"/>
  <c r="J11" i="6"/>
  <c r="I11" i="6"/>
  <c r="G11" i="6"/>
  <c r="D11" i="6"/>
  <c r="C11" i="6"/>
  <c r="B11" i="6"/>
  <c r="B34" i="6"/>
  <c r="B33" i="3"/>
  <c r="B7" i="3"/>
  <c r="F19" i="4"/>
  <c r="F18" i="4"/>
  <c r="F16" i="4"/>
  <c r="F15" i="4"/>
  <c r="N2" i="1"/>
  <c r="D2" i="1"/>
  <c r="G33" i="3" l="1"/>
  <c r="H42" i="3"/>
  <c r="C6" i="6"/>
  <c r="H41" i="6"/>
  <c r="H6" i="6"/>
  <c r="F7" i="3"/>
  <c r="G34" i="6"/>
  <c r="C6" i="3"/>
  <c r="B6" i="6"/>
  <c r="I7" i="3"/>
  <c r="I7" i="6"/>
  <c r="F7" i="6"/>
  <c r="F6" i="6"/>
  <c r="H6" i="3"/>
  <c r="F6" i="3"/>
  <c r="B6" i="3"/>
  <c r="J25" i="3"/>
  <c r="J26" i="3"/>
  <c r="J27" i="3"/>
  <c r="I25" i="3"/>
  <c r="I26" i="3"/>
  <c r="I27" i="3"/>
  <c r="G25" i="3"/>
  <c r="G26" i="3"/>
  <c r="G27" i="3"/>
  <c r="D25" i="3"/>
  <c r="D26" i="3"/>
  <c r="D27" i="3"/>
  <c r="C25" i="3"/>
  <c r="C26" i="3"/>
  <c r="C27" i="3"/>
  <c r="B25" i="3"/>
  <c r="B26" i="3"/>
  <c r="B27" i="3"/>
  <c r="J24" i="3"/>
  <c r="I24" i="3"/>
  <c r="G24" i="3"/>
  <c r="D24" i="3"/>
  <c r="C24" i="3"/>
  <c r="B24" i="3"/>
  <c r="J19" i="3"/>
  <c r="J20" i="3"/>
  <c r="J21" i="3"/>
  <c r="I19" i="3"/>
  <c r="I20" i="3"/>
  <c r="I21" i="3"/>
  <c r="G19" i="3"/>
  <c r="G20" i="3"/>
  <c r="G21" i="3"/>
  <c r="D19" i="3"/>
  <c r="D20" i="3"/>
  <c r="D21" i="3"/>
  <c r="C19" i="3"/>
  <c r="C20" i="3"/>
  <c r="C21" i="3"/>
  <c r="B19" i="3"/>
  <c r="B20" i="3"/>
  <c r="B21" i="3"/>
  <c r="J18" i="3"/>
  <c r="I18" i="3"/>
  <c r="G18" i="3"/>
  <c r="D18" i="3"/>
  <c r="C18" i="3"/>
  <c r="B18" i="3"/>
  <c r="J11" i="3"/>
  <c r="I11" i="3"/>
  <c r="G11" i="3"/>
  <c r="D11" i="3"/>
  <c r="C11" i="3"/>
  <c r="B11" i="3"/>
  <c r="D33" i="3" l="1"/>
  <c r="I42" i="3"/>
  <c r="D34" i="6"/>
  <c r="I41" i="6"/>
  <c r="F20" i="4"/>
  <c r="K20" i="4"/>
</calcChain>
</file>

<file path=xl/sharedStrings.xml><?xml version="1.0" encoding="utf-8"?>
<sst xmlns="http://schemas.openxmlformats.org/spreadsheetml/2006/main" count="729" uniqueCount="485">
  <si>
    <t>学校番号</t>
    <rPh sb="0" eb="2">
      <t>ガッコウ</t>
    </rPh>
    <rPh sb="2" eb="4">
      <t>バンゴウ</t>
    </rPh>
    <phoneticPr fontId="1"/>
  </si>
  <si>
    <t>学校名</t>
  </si>
  <si>
    <t>学校名</t>
    <rPh sb="0" eb="3">
      <t>ガッコウメイ</t>
    </rPh>
    <phoneticPr fontId="1"/>
  </si>
  <si>
    <t>監督名</t>
    <rPh sb="0" eb="2">
      <t>カントク</t>
    </rPh>
    <rPh sb="2" eb="3">
      <t>メイ</t>
    </rPh>
    <phoneticPr fontId="1"/>
  </si>
  <si>
    <t>NO.2</t>
    <phoneticPr fontId="1"/>
  </si>
  <si>
    <t>NO.3</t>
  </si>
  <si>
    <t>NO.4</t>
  </si>
  <si>
    <t>NO.5</t>
  </si>
  <si>
    <t>生年月日</t>
    <rPh sb="0" eb="2">
      <t>セイネン</t>
    </rPh>
    <rPh sb="2" eb="4">
      <t>ガッピ</t>
    </rPh>
    <phoneticPr fontId="1"/>
  </si>
  <si>
    <t>NO.1</t>
    <phoneticPr fontId="1"/>
  </si>
  <si>
    <t>氏名</t>
    <rPh sb="0" eb="2">
      <t>シメイ</t>
    </rPh>
    <phoneticPr fontId="1"/>
  </si>
  <si>
    <t>学年</t>
    <rPh sb="0" eb="2">
      <t>ガクネン</t>
    </rPh>
    <phoneticPr fontId="1"/>
  </si>
  <si>
    <t>順位</t>
    <rPh sb="0" eb="2">
      <t>ジュンイ</t>
    </rPh>
    <phoneticPr fontId="1"/>
  </si>
  <si>
    <t>Ｎｏ</t>
  </si>
  <si>
    <t>役職</t>
  </si>
  <si>
    <t>名前</t>
  </si>
  <si>
    <t>〒</t>
  </si>
  <si>
    <t>ＴＥＬ</t>
  </si>
  <si>
    <t>所　在　地</t>
  </si>
  <si>
    <t>部長</t>
  </si>
  <si>
    <t>専門委員長</t>
  </si>
  <si>
    <t>副専門委員長</t>
  </si>
  <si>
    <t>八尋　貴幸</t>
    <rPh sb="0" eb="2">
      <t>ヤヒロ</t>
    </rPh>
    <rPh sb="3" eb="4">
      <t>タカ</t>
    </rPh>
    <rPh sb="4" eb="5">
      <t>コウ</t>
    </rPh>
    <phoneticPr fontId="4"/>
  </si>
  <si>
    <t>熊本工業高等学校</t>
    <rPh sb="0" eb="2">
      <t>クマモト</t>
    </rPh>
    <rPh sb="2" eb="4">
      <t>コウギョウ</t>
    </rPh>
    <phoneticPr fontId="4"/>
  </si>
  <si>
    <t>862-0953</t>
  </si>
  <si>
    <t>096-383-2105</t>
  </si>
  <si>
    <t>熊本市中央区上京塚町5番1号</t>
    <rPh sb="3" eb="6">
      <t>チュウオウク</t>
    </rPh>
    <phoneticPr fontId="4"/>
  </si>
  <si>
    <t>専門委員</t>
  </si>
  <si>
    <t>園木　崇史 　</t>
    <rPh sb="0" eb="1">
      <t>ソノ</t>
    </rPh>
    <rPh sb="1" eb="2">
      <t>キ</t>
    </rPh>
    <rPh sb="3" eb="4">
      <t>タカシ</t>
    </rPh>
    <rPh sb="4" eb="5">
      <t>シ</t>
    </rPh>
    <phoneticPr fontId="4"/>
  </si>
  <si>
    <t>熊本北高等学校</t>
    <rPh sb="0" eb="2">
      <t>クマモト</t>
    </rPh>
    <rPh sb="2" eb="3">
      <t>キタ</t>
    </rPh>
    <rPh sb="3" eb="5">
      <t>コウトウ</t>
    </rPh>
    <phoneticPr fontId="4"/>
  </si>
  <si>
    <t>860-8082</t>
  </si>
  <si>
    <t>096-338-1110</t>
  </si>
  <si>
    <t>熊本市北区兎谷3丁目5番1号</t>
    <rPh sb="3" eb="5">
      <t>キタク</t>
    </rPh>
    <phoneticPr fontId="4"/>
  </si>
  <si>
    <t>〃</t>
  </si>
  <si>
    <t>869-0454</t>
  </si>
  <si>
    <t>0964-22-0043</t>
  </si>
  <si>
    <t>宇土市古城町63番地</t>
  </si>
  <si>
    <t>866-0082</t>
  </si>
  <si>
    <t>0965-33-2663</t>
  </si>
  <si>
    <t>八代市大福寺町473番地</t>
  </si>
  <si>
    <t>男子</t>
  </si>
  <si>
    <t>女子</t>
  </si>
  <si>
    <t>TEL</t>
  </si>
  <si>
    <t>ＦＡＸ</t>
  </si>
  <si>
    <t>顧　　問　　名</t>
  </si>
  <si>
    <t>済々黌</t>
  </si>
  <si>
    <t>○</t>
  </si>
  <si>
    <t>860-0862</t>
  </si>
  <si>
    <t>熊本市中央区黒髪2丁目22番1号</t>
    <rPh sb="3" eb="6">
      <t>チュウオウク</t>
    </rPh>
    <phoneticPr fontId="4"/>
  </si>
  <si>
    <t>096-343-6195</t>
  </si>
  <si>
    <t>096-346-8943</t>
  </si>
  <si>
    <t>石川　　誠</t>
    <rPh sb="0" eb="2">
      <t>イシカワ</t>
    </rPh>
    <phoneticPr fontId="4"/>
  </si>
  <si>
    <t>熊本</t>
  </si>
  <si>
    <t>862-0972</t>
  </si>
  <si>
    <t>熊本市中央区新大江1丁目8番地</t>
    <rPh sb="3" eb="6">
      <t>チュウオウク</t>
    </rPh>
    <phoneticPr fontId="4"/>
  </si>
  <si>
    <t>096-371-3611</t>
  </si>
  <si>
    <t>096-371-3623</t>
  </si>
  <si>
    <t>第一</t>
  </si>
  <si>
    <t>860-0003</t>
  </si>
  <si>
    <t>熊本市中央区古城町3番1号</t>
    <rPh sb="3" eb="6">
      <t>チュウオウク</t>
    </rPh>
    <phoneticPr fontId="4"/>
  </si>
  <si>
    <t>096-354-4933</t>
  </si>
  <si>
    <t>096-324-0748</t>
  </si>
  <si>
    <t>第二</t>
  </si>
  <si>
    <t>862-0901</t>
  </si>
  <si>
    <t>熊本市東区東町3丁目13番1号</t>
    <rPh sb="3" eb="5">
      <t>ヒガシク</t>
    </rPh>
    <phoneticPr fontId="4"/>
  </si>
  <si>
    <t>096-368-4125</t>
  </si>
  <si>
    <t>096-365-5636</t>
  </si>
  <si>
    <t>田嶋　隆文</t>
    <rPh sb="0" eb="2">
      <t>タジマ</t>
    </rPh>
    <rPh sb="3" eb="4">
      <t>タカ</t>
    </rPh>
    <rPh sb="4" eb="5">
      <t>ブン</t>
    </rPh>
    <phoneticPr fontId="4"/>
  </si>
  <si>
    <t>熊本西</t>
  </si>
  <si>
    <t>860-0067</t>
  </si>
  <si>
    <t>熊本市西区城山大塘町645番地</t>
    <rPh sb="3" eb="5">
      <t>ニシク</t>
    </rPh>
    <phoneticPr fontId="4"/>
  </si>
  <si>
    <t>096-366-0128</t>
  </si>
  <si>
    <t>096-366-0239</t>
  </si>
  <si>
    <t>熊本北</t>
  </si>
  <si>
    <t>096-339-9098</t>
  </si>
  <si>
    <t>東稜</t>
  </si>
  <si>
    <t>862-0933</t>
  </si>
  <si>
    <t>熊本市東区小峯4丁目5番10号</t>
    <rPh sb="3" eb="5">
      <t>ヒガシク</t>
    </rPh>
    <phoneticPr fontId="4"/>
  </si>
  <si>
    <t>096-369-1008</t>
  </si>
  <si>
    <t>096-369-7116</t>
  </si>
  <si>
    <t>熊本商業</t>
  </si>
  <si>
    <t>862-0954</t>
  </si>
  <si>
    <t>熊本市中央区神水1丁目1番2号</t>
    <rPh sb="3" eb="6">
      <t>チュウオウク</t>
    </rPh>
    <phoneticPr fontId="4"/>
  </si>
  <si>
    <t>096-384-1551</t>
  </si>
  <si>
    <t>096-386-5040</t>
  </si>
  <si>
    <t>熊本工業</t>
  </si>
  <si>
    <t>096-385-4482</t>
  </si>
  <si>
    <t>湧心館</t>
  </si>
  <si>
    <t>862-8603</t>
  </si>
  <si>
    <t>熊本市中央区出水4丁目1番2号</t>
    <rPh sb="3" eb="6">
      <t>チュウオウク</t>
    </rPh>
    <phoneticPr fontId="4"/>
  </si>
  <si>
    <t>096-364-4643</t>
  </si>
  <si>
    <t>096-364-9382</t>
  </si>
  <si>
    <t>必由館</t>
  </si>
  <si>
    <t>860-0863</t>
  </si>
  <si>
    <t>熊本市中央区坪井4丁目15番1号</t>
    <rPh sb="3" eb="6">
      <t>チュウオウク</t>
    </rPh>
    <phoneticPr fontId="4"/>
  </si>
  <si>
    <t>096-343-0236</t>
  </si>
  <si>
    <t>096-344-7289</t>
  </si>
  <si>
    <t>千原台</t>
    <rPh sb="0" eb="3">
      <t>チハラダイ</t>
    </rPh>
    <phoneticPr fontId="4"/>
  </si>
  <si>
    <t>860-0073</t>
  </si>
  <si>
    <t>熊本市西区島崎2丁目37番1号</t>
    <rPh sb="3" eb="5">
      <t>ニシク</t>
    </rPh>
    <rPh sb="5" eb="7">
      <t>シマサキ</t>
    </rPh>
    <phoneticPr fontId="4"/>
  </si>
  <si>
    <t>096-355-7261</t>
  </si>
  <si>
    <t>096-355-2947</t>
  </si>
  <si>
    <t>九州学院</t>
  </si>
  <si>
    <t>862-8676</t>
  </si>
  <si>
    <t>熊本市中央区大江5丁目2番1号</t>
    <rPh sb="3" eb="6">
      <t>チュウオウク</t>
    </rPh>
    <phoneticPr fontId="4"/>
  </si>
  <si>
    <t>096-364-6134</t>
  </si>
  <si>
    <t>096-363-2576</t>
  </si>
  <si>
    <t>鎮西</t>
  </si>
  <si>
    <t>862-0976</t>
  </si>
  <si>
    <t>熊本市中央区九品寺3丁目1番1号</t>
    <rPh sb="3" eb="6">
      <t>チュウオウク</t>
    </rPh>
    <phoneticPr fontId="4"/>
  </si>
  <si>
    <t>096-364-8176</t>
  </si>
  <si>
    <t>096-364-8182</t>
  </si>
  <si>
    <t>真和</t>
  </si>
  <si>
    <t>096-366-6177</t>
  </si>
  <si>
    <t>開新</t>
  </si>
  <si>
    <t>862-8677</t>
  </si>
  <si>
    <t>熊本市中央区大江6丁目1番33号</t>
    <rPh sb="3" eb="6">
      <t>チュウオウク</t>
    </rPh>
    <phoneticPr fontId="4"/>
  </si>
  <si>
    <t>096-366-1201</t>
  </si>
  <si>
    <t>096-372-6052</t>
  </si>
  <si>
    <t>樺　威一朗</t>
    <rPh sb="0" eb="1">
      <t>カバ</t>
    </rPh>
    <rPh sb="2" eb="3">
      <t>イ</t>
    </rPh>
    <rPh sb="3" eb="5">
      <t>イチロウ</t>
    </rPh>
    <phoneticPr fontId="4"/>
  </si>
  <si>
    <t>学園大付属</t>
    <rPh sb="4" eb="5">
      <t>ゾク</t>
    </rPh>
    <phoneticPr fontId="4"/>
  </si>
  <si>
    <t>862-0971</t>
  </si>
  <si>
    <t>熊本市中央区大江2丁目5番1号</t>
    <rPh sb="3" eb="6">
      <t>チュウオウク</t>
    </rPh>
    <phoneticPr fontId="4"/>
  </si>
  <si>
    <t>096-371-2551</t>
  </si>
  <si>
    <t>096-372-6127</t>
  </si>
  <si>
    <t>森光那留虎</t>
    <rPh sb="0" eb="2">
      <t>モリミツ</t>
    </rPh>
    <rPh sb="2" eb="3">
      <t>ナ</t>
    </rPh>
    <rPh sb="3" eb="4">
      <t>ル</t>
    </rPh>
    <rPh sb="4" eb="5">
      <t>トラ</t>
    </rPh>
    <phoneticPr fontId="4"/>
  </si>
  <si>
    <t>東海大星翔</t>
    <rPh sb="3" eb="4">
      <t>ホシ</t>
    </rPh>
    <rPh sb="4" eb="5">
      <t>ショウ</t>
    </rPh>
    <phoneticPr fontId="4"/>
  </si>
  <si>
    <t>862-0970</t>
  </si>
  <si>
    <t>熊本市東区渡鹿9丁目1番1号</t>
    <rPh sb="3" eb="5">
      <t>ヒガシク</t>
    </rPh>
    <phoneticPr fontId="4"/>
  </si>
  <si>
    <t>096-382-1146</t>
  </si>
  <si>
    <t>096-385-2161</t>
  </si>
  <si>
    <t>国府</t>
  </si>
  <si>
    <t>862-0949</t>
  </si>
  <si>
    <t>熊本市中央区国府2丁目15番1号</t>
    <rPh sb="3" eb="6">
      <t>チュウオウク</t>
    </rPh>
    <phoneticPr fontId="4"/>
  </si>
  <si>
    <t>096-366-1276</t>
  </si>
  <si>
    <t>096-364-8544</t>
  </si>
  <si>
    <t>マリスト</t>
  </si>
  <si>
    <t>862-0911</t>
  </si>
  <si>
    <t>熊本市東区健軍2丁目11番54号</t>
    <rPh sb="3" eb="5">
      <t>ヒガシク</t>
    </rPh>
    <phoneticPr fontId="4"/>
  </si>
  <si>
    <t>096-368-2131</t>
  </si>
  <si>
    <t>096-365-7850</t>
  </si>
  <si>
    <t>ルーテル</t>
  </si>
  <si>
    <t>860-8520</t>
  </si>
  <si>
    <t>熊本市中央区黒髪3丁目12番16号</t>
    <rPh sb="3" eb="6">
      <t>チュウオウク</t>
    </rPh>
    <phoneticPr fontId="4"/>
  </si>
  <si>
    <t>096-343-3246</t>
  </si>
  <si>
    <t>096-343-3455</t>
  </si>
  <si>
    <t>860-8557</t>
  </si>
  <si>
    <t>熊本市中央区上林町3番18号</t>
    <rPh sb="3" eb="6">
      <t>チュウオウク</t>
    </rPh>
    <phoneticPr fontId="4"/>
  </si>
  <si>
    <t>096-354-5355</t>
  </si>
  <si>
    <t>096-324-7292</t>
  </si>
  <si>
    <t>原田　晋吾</t>
    <rPh sb="0" eb="2">
      <t>ハラダ</t>
    </rPh>
    <rPh sb="3" eb="5">
      <t>シンゴ</t>
    </rPh>
    <phoneticPr fontId="4"/>
  </si>
  <si>
    <t>尚絅</t>
    <rPh sb="0" eb="2">
      <t>ショウケイ</t>
    </rPh>
    <phoneticPr fontId="4"/>
  </si>
  <si>
    <t>熊本市中央区九品寺2丁目6番78号</t>
    <rPh sb="3" eb="6">
      <t>チュウオウク</t>
    </rPh>
    <rPh sb="6" eb="9">
      <t>クホンジ</t>
    </rPh>
    <rPh sb="10" eb="12">
      <t>チョウメ</t>
    </rPh>
    <rPh sb="13" eb="14">
      <t>バン</t>
    </rPh>
    <rPh sb="16" eb="17">
      <t>ゴウ</t>
    </rPh>
    <phoneticPr fontId="4"/>
  </si>
  <si>
    <t>文徳</t>
  </si>
  <si>
    <t>860-0082</t>
  </si>
  <si>
    <t>熊本市西区池田4丁目22番2号</t>
    <rPh sb="3" eb="5">
      <t>ニシク</t>
    </rPh>
    <phoneticPr fontId="4"/>
  </si>
  <si>
    <t>096-354-6416</t>
  </si>
  <si>
    <t>096-359-2373</t>
  </si>
  <si>
    <t>阿蘇品千津子</t>
  </si>
  <si>
    <t>中西　宙美</t>
    <rPh sb="0" eb="2">
      <t>ナカニシ</t>
    </rPh>
    <rPh sb="3" eb="4">
      <t>チュウ</t>
    </rPh>
    <rPh sb="4" eb="5">
      <t>ビ</t>
    </rPh>
    <phoneticPr fontId="4"/>
  </si>
  <si>
    <t>864-0041</t>
  </si>
  <si>
    <t>荒尾市荒尾2620番地の1</t>
  </si>
  <si>
    <t>0968-63-0384</t>
  </si>
  <si>
    <t>0968-63-0385</t>
  </si>
  <si>
    <t>玉名</t>
  </si>
  <si>
    <t>865-0064</t>
  </si>
  <si>
    <t>玉名市中1853番地</t>
  </si>
  <si>
    <t>0968-73-2101</t>
  </si>
  <si>
    <t>0968-73-3436</t>
  </si>
  <si>
    <t>國安　　猛</t>
  </si>
  <si>
    <t>佐野　尚子</t>
    <rPh sb="0" eb="2">
      <t>サノ</t>
    </rPh>
    <rPh sb="3" eb="5">
      <t>ナオコ</t>
    </rPh>
    <phoneticPr fontId="4"/>
  </si>
  <si>
    <t>玉名工業</t>
  </si>
  <si>
    <t>869-0295</t>
  </si>
  <si>
    <t>玉名市岱明町下前原368番地</t>
    <rPh sb="2" eb="3">
      <t>シ</t>
    </rPh>
    <phoneticPr fontId="4"/>
  </si>
  <si>
    <t>0968-73-2215</t>
  </si>
  <si>
    <t>0968-73-2605</t>
  </si>
  <si>
    <t>専大玉名</t>
  </si>
  <si>
    <t>869-0293</t>
  </si>
  <si>
    <t>玉名市岱明町野口1046番地</t>
    <rPh sb="2" eb="3">
      <t>シ</t>
    </rPh>
    <phoneticPr fontId="4"/>
  </si>
  <si>
    <t>0968-72-4151</t>
  </si>
  <si>
    <t>0968-73-5688</t>
  </si>
  <si>
    <t xml:space="preserve"> 森　　正彦</t>
  </si>
  <si>
    <t>玉名女子</t>
  </si>
  <si>
    <t>865-0016</t>
  </si>
  <si>
    <t>玉名市岩崎1061番地</t>
  </si>
  <si>
    <t>0968-72-5161</t>
  </si>
  <si>
    <t>0968-72-5163</t>
  </si>
  <si>
    <t>鹿本商工</t>
    <rPh sb="0" eb="2">
      <t>カモト</t>
    </rPh>
    <rPh sb="2" eb="3">
      <t>ショウ</t>
    </rPh>
    <rPh sb="3" eb="4">
      <t>コウ</t>
    </rPh>
    <phoneticPr fontId="4"/>
  </si>
  <si>
    <t>鹿本</t>
  </si>
  <si>
    <t>861-0532</t>
  </si>
  <si>
    <t>山鹿市鹿校通3丁目5番1号</t>
  </si>
  <si>
    <t>0968-44-5101</t>
  </si>
  <si>
    <t>0968-44-6899</t>
  </si>
  <si>
    <t>鹿本農業</t>
  </si>
  <si>
    <t>861-0331</t>
  </si>
  <si>
    <t>山鹿市鹿本町来民2055番地</t>
  </si>
  <si>
    <t>0968-46-3101</t>
  </si>
  <si>
    <t>0968-46-5855</t>
  </si>
  <si>
    <t>菊池</t>
  </si>
  <si>
    <t>861-1331</t>
  </si>
  <si>
    <t>菊池市隈府1332-1番地</t>
  </si>
  <si>
    <t>0968-25-3175</t>
  </si>
  <si>
    <t>0968-25-5758</t>
  </si>
  <si>
    <t>菊池農業</t>
  </si>
  <si>
    <t>861-1201</t>
  </si>
  <si>
    <t>菊池市泗水町吉富250番地</t>
  </si>
  <si>
    <t>0968-38-2621</t>
  </si>
  <si>
    <t>0968-38-6707</t>
  </si>
  <si>
    <t>大津</t>
  </si>
  <si>
    <t>869-1233</t>
  </si>
  <si>
    <t>菊池郡大津町大津1340番地</t>
  </si>
  <si>
    <t>096-293-2751</t>
  </si>
  <si>
    <t>096-292-1850</t>
  </si>
  <si>
    <t>翔陽</t>
  </si>
  <si>
    <t>869-1235</t>
  </si>
  <si>
    <t>菊池郡大津町室1782番地</t>
  </si>
  <si>
    <t>096-293-2055</t>
  </si>
  <si>
    <t>096-294-0691</t>
  </si>
  <si>
    <t>高森</t>
  </si>
  <si>
    <t>869-1602</t>
  </si>
  <si>
    <t>阿蘇郡高森町高森1557番地</t>
  </si>
  <si>
    <t>0967-62-0185</t>
  </si>
  <si>
    <t>0967-62-0937</t>
  </si>
  <si>
    <t>御船</t>
  </si>
  <si>
    <t>861-3204</t>
  </si>
  <si>
    <t>096-282-0056</t>
  </si>
  <si>
    <t>096-282-1286</t>
  </si>
  <si>
    <t>甲佐</t>
  </si>
  <si>
    <t>861-4606</t>
  </si>
  <si>
    <t>上益城郡甲佐町横田327番地</t>
  </si>
  <si>
    <t>096-234-0041</t>
  </si>
  <si>
    <t>096-234-4425</t>
  </si>
  <si>
    <t>矢部</t>
  </si>
  <si>
    <t>861-3515</t>
  </si>
  <si>
    <t>上益城郡矢部町大字城平954番地</t>
  </si>
  <si>
    <t>0967-72-0024</t>
  </si>
  <si>
    <t>0967-73-1030</t>
  </si>
  <si>
    <t>宇土</t>
  </si>
  <si>
    <t>0964-22-4753</t>
  </si>
  <si>
    <t>松橋</t>
  </si>
  <si>
    <t>869-0532</t>
  </si>
  <si>
    <t>宇城市松橋町久具300番地</t>
  </si>
  <si>
    <t>0964-32-0511</t>
  </si>
  <si>
    <t>0964-33-4742</t>
  </si>
  <si>
    <t>小川工業</t>
  </si>
  <si>
    <t>869-0631</t>
  </si>
  <si>
    <t>宇城市小川町北新田770番地</t>
  </si>
  <si>
    <t>0964-43-1151</t>
  </si>
  <si>
    <t>0964-43-4970</t>
  </si>
  <si>
    <t>八代</t>
  </si>
  <si>
    <t>866-0885</t>
  </si>
  <si>
    <t>八代市永碇町856番地</t>
  </si>
  <si>
    <t>0965-33-4138</t>
  </si>
  <si>
    <t>0965-35-8463</t>
  </si>
  <si>
    <t>八代工業</t>
  </si>
  <si>
    <t>0965-33-2698</t>
  </si>
  <si>
    <t>梅田　龍一</t>
    <rPh sb="0" eb="2">
      <t>ウメダ</t>
    </rPh>
    <rPh sb="3" eb="4">
      <t>リュウ</t>
    </rPh>
    <phoneticPr fontId="4"/>
  </si>
  <si>
    <t>八代白百合</t>
  </si>
  <si>
    <t>八代市井上町727-1番地</t>
    <rPh sb="3" eb="5">
      <t>イノウエ</t>
    </rPh>
    <phoneticPr fontId="4"/>
  </si>
  <si>
    <t>0965-32-2354</t>
  </si>
  <si>
    <t>0965-32-7240</t>
  </si>
  <si>
    <t>水俣</t>
  </si>
  <si>
    <t>867-0023</t>
  </si>
  <si>
    <t>松本　　守</t>
    <rPh sb="0" eb="2">
      <t>マツモト</t>
    </rPh>
    <rPh sb="4" eb="5">
      <t>マモ</t>
    </rPh>
    <phoneticPr fontId="4"/>
  </si>
  <si>
    <t>0966-63-1285</t>
  </si>
  <si>
    <t>0966-63-1205</t>
  </si>
  <si>
    <t>天草</t>
  </si>
  <si>
    <t>863-0003</t>
  </si>
  <si>
    <t>天草市本渡町本渡557番地</t>
    <rPh sb="0" eb="2">
      <t>アマクサ</t>
    </rPh>
    <phoneticPr fontId="4"/>
  </si>
  <si>
    <t>0969-23-5533</t>
  </si>
  <si>
    <t>0969-25-1168</t>
  </si>
  <si>
    <t>天草工業</t>
  </si>
  <si>
    <t>863-0043</t>
  </si>
  <si>
    <t>天草市亀場町亀川38-36番地</t>
    <rPh sb="0" eb="2">
      <t>アマクサ</t>
    </rPh>
    <phoneticPr fontId="4"/>
  </si>
  <si>
    <t>0969-23-2330</t>
  </si>
  <si>
    <t>0969-23-2105</t>
  </si>
  <si>
    <t>863-0002</t>
  </si>
  <si>
    <t>天草市本渡町本戸馬場495番地</t>
    <rPh sb="0" eb="2">
      <t>アマクサ</t>
    </rPh>
    <phoneticPr fontId="4"/>
  </si>
  <si>
    <t>0969-23-2141</t>
  </si>
  <si>
    <t>0969-23-0784</t>
  </si>
  <si>
    <t>861-1102</t>
  </si>
  <si>
    <t>096-242-2121</t>
  </si>
  <si>
    <t>096-242-4190</t>
  </si>
  <si>
    <t>866-8501</t>
  </si>
  <si>
    <t>八代市平山新町2627番地</t>
  </si>
  <si>
    <t>0965-53-1246</t>
  </si>
  <si>
    <t>0965-53-1259</t>
  </si>
  <si>
    <t>合計</t>
  </si>
  <si>
    <t>所在地</t>
    <rPh sb="0" eb="3">
      <t>ショザイチ</t>
    </rPh>
    <phoneticPr fontId="1"/>
  </si>
  <si>
    <t>連絡先</t>
    <rPh sb="0" eb="3">
      <t>レンラクサキ</t>
    </rPh>
    <phoneticPr fontId="1"/>
  </si>
  <si>
    <t>選手名</t>
    <rPh sb="0" eb="3">
      <t>センシュメイ</t>
    </rPh>
    <phoneticPr fontId="1"/>
  </si>
  <si>
    <t>基づき取り扱われることを承諾していることを申し添えます。</t>
    <rPh sb="0" eb="1">
      <t>モト</t>
    </rPh>
    <rPh sb="3" eb="4">
      <t>ト</t>
    </rPh>
    <rPh sb="5" eb="6">
      <t>アツカ</t>
    </rPh>
    <rPh sb="12" eb="14">
      <t>ショウダク</t>
    </rPh>
    <rPh sb="21" eb="22">
      <t>モウ</t>
    </rPh>
    <rPh sb="23" eb="24">
      <t>ソ</t>
    </rPh>
    <phoneticPr fontId="1"/>
  </si>
  <si>
    <t>　上記の選手は本校在学の者で、標記大会に出場を認め参加申込をいたします。</t>
    <rPh sb="1" eb="3">
      <t>ジョウキ</t>
    </rPh>
    <rPh sb="4" eb="6">
      <t>センシュ</t>
    </rPh>
    <rPh sb="7" eb="9">
      <t>ホンコウ</t>
    </rPh>
    <rPh sb="9" eb="11">
      <t>ザイガク</t>
    </rPh>
    <rPh sb="12" eb="13">
      <t>モノ</t>
    </rPh>
    <rPh sb="15" eb="17">
      <t>ヒョウキ</t>
    </rPh>
    <rPh sb="17" eb="19">
      <t>タイカイ</t>
    </rPh>
    <rPh sb="20" eb="22">
      <t>シュツジョウ</t>
    </rPh>
    <rPh sb="23" eb="24">
      <t>ミト</t>
    </rPh>
    <rPh sb="25" eb="27">
      <t>サンカ</t>
    </rPh>
    <rPh sb="27" eb="29">
      <t>モウシコミ</t>
    </rPh>
    <phoneticPr fontId="1"/>
  </si>
  <si>
    <t>　なお、申込生徒は、大会参加にあたり個人情報が「熊本県高等学校体育連盟個人情報保護方針」に</t>
    <rPh sb="4" eb="6">
      <t>モウシコミ</t>
    </rPh>
    <rPh sb="6" eb="8">
      <t>セイト</t>
    </rPh>
    <rPh sb="10" eb="12">
      <t>タイカイ</t>
    </rPh>
    <rPh sb="12" eb="14">
      <t>サンカ</t>
    </rPh>
    <rPh sb="18" eb="20">
      <t>コジン</t>
    </rPh>
    <rPh sb="20" eb="22">
      <t>ジョウホウ</t>
    </rPh>
    <rPh sb="24" eb="27">
      <t>クマモトケン</t>
    </rPh>
    <rPh sb="27" eb="29">
      <t>コウトウ</t>
    </rPh>
    <rPh sb="29" eb="31">
      <t>ガッコウ</t>
    </rPh>
    <rPh sb="31" eb="33">
      <t>タイイク</t>
    </rPh>
    <rPh sb="33" eb="35">
      <t>レンメイ</t>
    </rPh>
    <rPh sb="35" eb="37">
      <t>コジン</t>
    </rPh>
    <rPh sb="37" eb="39">
      <t>ジョウホウ</t>
    </rPh>
    <rPh sb="39" eb="41">
      <t>ホゴ</t>
    </rPh>
    <rPh sb="41" eb="43">
      <t>ホウシン</t>
    </rPh>
    <phoneticPr fontId="1"/>
  </si>
  <si>
    <t>印</t>
    <rPh sb="0" eb="1">
      <t>イン</t>
    </rPh>
    <phoneticPr fontId="1"/>
  </si>
  <si>
    <t>〒</t>
    <phoneticPr fontId="1"/>
  </si>
  <si>
    <t>TEL</t>
    <phoneticPr fontId="1"/>
  </si>
  <si>
    <t>FAX</t>
    <phoneticPr fontId="1"/>
  </si>
  <si>
    <t>学校名</t>
    <rPh sb="0" eb="3">
      <t>ガッコウメイ</t>
    </rPh>
    <phoneticPr fontId="1"/>
  </si>
  <si>
    <t>監督名</t>
    <rPh sb="0" eb="2">
      <t>カントク</t>
    </rPh>
    <rPh sb="2" eb="3">
      <t>メイ</t>
    </rPh>
    <phoneticPr fontId="1"/>
  </si>
  <si>
    <t>学校番号</t>
    <rPh sb="0" eb="2">
      <t>ガッコウ</t>
    </rPh>
    <rPh sb="2" eb="4">
      <t>バンゴウ</t>
    </rPh>
    <phoneticPr fontId="1"/>
  </si>
  <si>
    <t>大会参加料納入一覧表</t>
    <phoneticPr fontId="4"/>
  </si>
  <si>
    <t xml:space="preserve">  区 分</t>
    <phoneticPr fontId="4"/>
  </si>
  <si>
    <t>参加料</t>
    <phoneticPr fontId="4"/>
  </si>
  <si>
    <t>参加数</t>
    <phoneticPr fontId="4"/>
  </si>
  <si>
    <t xml:space="preserve"> 合　計</t>
    <phoneticPr fontId="4"/>
  </si>
  <si>
    <t xml:space="preserve">男子  </t>
    <phoneticPr fontId="4"/>
  </si>
  <si>
    <t>円</t>
    <phoneticPr fontId="4"/>
  </si>
  <si>
    <t xml:space="preserve"> 〃</t>
    <phoneticPr fontId="4"/>
  </si>
  <si>
    <t xml:space="preserve">女子  </t>
    <phoneticPr fontId="4"/>
  </si>
  <si>
    <t>合　計</t>
    <phoneticPr fontId="4"/>
  </si>
  <si>
    <t>　　受領証貼付欄</t>
    <phoneticPr fontId="4"/>
  </si>
  <si>
    <t xml:space="preserve">            </t>
  </si>
  <si>
    <t xml:space="preserve">        氏名</t>
    <phoneticPr fontId="4"/>
  </si>
  <si>
    <t>振込先</t>
    <rPh sb="0" eb="3">
      <t>フリコミサキ</t>
    </rPh>
    <phoneticPr fontId="1"/>
  </si>
  <si>
    <t>口座番号</t>
    <rPh sb="0" eb="2">
      <t>コウザ</t>
    </rPh>
    <rPh sb="2" eb="4">
      <t>バンゴウ</t>
    </rPh>
    <phoneticPr fontId="1"/>
  </si>
  <si>
    <t>加入者名</t>
    <rPh sb="0" eb="3">
      <t>カニュウシャ</t>
    </rPh>
    <rPh sb="3" eb="4">
      <t>メイ</t>
    </rPh>
    <phoneticPr fontId="1"/>
  </si>
  <si>
    <t>■男子Ａクラス参加名簿</t>
    <rPh sb="1" eb="3">
      <t>ダンシ</t>
    </rPh>
    <rPh sb="7" eb="9">
      <t>サンカ</t>
    </rPh>
    <rPh sb="9" eb="11">
      <t>メイボ</t>
    </rPh>
    <phoneticPr fontId="1"/>
  </si>
  <si>
    <t>■男子Ｂクラス参加名簿</t>
    <rPh sb="1" eb="3">
      <t>ダンシ</t>
    </rPh>
    <rPh sb="7" eb="9">
      <t>サンカ</t>
    </rPh>
    <rPh sb="9" eb="11">
      <t>メイボ</t>
    </rPh>
    <phoneticPr fontId="1"/>
  </si>
  <si>
    <t>■男子Ｃクラス参加名簿</t>
    <rPh sb="1" eb="3">
      <t>ダンシ</t>
    </rPh>
    <rPh sb="7" eb="9">
      <t>サンカ</t>
    </rPh>
    <rPh sb="9" eb="11">
      <t>メイボ</t>
    </rPh>
    <phoneticPr fontId="1"/>
  </si>
  <si>
    <t>□女子Ａクラスダブルス</t>
    <rPh sb="1" eb="3">
      <t>ジョシ</t>
    </rPh>
    <phoneticPr fontId="1"/>
  </si>
  <si>
    <t>□女子Ｂクラスダブルス</t>
    <rPh sb="1" eb="3">
      <t>ジョシ</t>
    </rPh>
    <phoneticPr fontId="1"/>
  </si>
  <si>
    <t>Ａクラス</t>
    <phoneticPr fontId="4"/>
  </si>
  <si>
    <t>区分</t>
    <rPh sb="0" eb="2">
      <t>クブン</t>
    </rPh>
    <phoneticPr fontId="1"/>
  </si>
  <si>
    <t>Ｂクラス</t>
    <phoneticPr fontId="4"/>
  </si>
  <si>
    <t>Ｃクラス</t>
    <phoneticPr fontId="4"/>
  </si>
  <si>
    <t>円</t>
    <rPh sb="0" eb="1">
      <t>エン</t>
    </rPh>
    <phoneticPr fontId="4"/>
  </si>
  <si>
    <t>山鹿市鹿本町御宇田312番地</t>
    <rPh sb="4" eb="5">
      <t>ホン</t>
    </rPh>
    <rPh sb="5" eb="6">
      <t>マチ</t>
    </rPh>
    <rPh sb="6" eb="9">
      <t>ミウタ</t>
    </rPh>
    <rPh sb="12" eb="14">
      <t>バンチ</t>
    </rPh>
    <phoneticPr fontId="4"/>
  </si>
  <si>
    <t>園木　崇史</t>
    <rPh sb="0" eb="1">
      <t>ソノ</t>
    </rPh>
    <rPh sb="1" eb="2">
      <t>キ</t>
    </rPh>
    <rPh sb="3" eb="4">
      <t>タカシ</t>
    </rPh>
    <rPh sb="4" eb="5">
      <t>シ</t>
    </rPh>
    <phoneticPr fontId="4"/>
  </si>
  <si>
    <t>熊本学園大学付属高等学校</t>
    <rPh sb="0" eb="2">
      <t>クマモト</t>
    </rPh>
    <rPh sb="2" eb="4">
      <t>ガクエン</t>
    </rPh>
    <rPh sb="4" eb="5">
      <t>ダイ</t>
    </rPh>
    <rPh sb="5" eb="6">
      <t>ガク</t>
    </rPh>
    <rPh sb="6" eb="8">
      <t>フゾク</t>
    </rPh>
    <rPh sb="8" eb="10">
      <t>コウトウ</t>
    </rPh>
    <phoneticPr fontId="4"/>
  </si>
  <si>
    <t>畠中　大典</t>
    <rPh sb="0" eb="2">
      <t>ハタナカ</t>
    </rPh>
    <rPh sb="3" eb="5">
      <t>ダイスケ</t>
    </rPh>
    <phoneticPr fontId="4"/>
  </si>
  <si>
    <t>堀　　寛信</t>
    <rPh sb="0" eb="1">
      <t>ホリ</t>
    </rPh>
    <rPh sb="3" eb="5">
      <t>ヒロノブ</t>
    </rPh>
    <phoneticPr fontId="4"/>
  </si>
  <si>
    <t>副島　英継</t>
    <rPh sb="0" eb="2">
      <t>ソエジマ</t>
    </rPh>
    <rPh sb="3" eb="5">
      <t>ヒデツグ</t>
    </rPh>
    <phoneticPr fontId="4"/>
  </si>
  <si>
    <t>石倉　尚哉</t>
    <rPh sb="0" eb="2">
      <t>イシクラ</t>
    </rPh>
    <rPh sb="3" eb="5">
      <t>ナオヤ</t>
    </rPh>
    <phoneticPr fontId="4"/>
  </si>
  <si>
    <t>池田久弥子</t>
    <rPh sb="0" eb="2">
      <t>イケダ</t>
    </rPh>
    <rPh sb="2" eb="3">
      <t>ク</t>
    </rPh>
    <rPh sb="4" eb="5">
      <t>コ</t>
    </rPh>
    <phoneticPr fontId="4"/>
  </si>
  <si>
    <t>後藤　弘道</t>
    <rPh sb="0" eb="2">
      <t>ゴトウ</t>
    </rPh>
    <rPh sb="3" eb="5">
      <t>ヒロミチ</t>
    </rPh>
    <phoneticPr fontId="4"/>
  </si>
  <si>
    <t>井手上正剛</t>
    <rPh sb="0" eb="1">
      <t>イ</t>
    </rPh>
    <rPh sb="1" eb="2">
      <t>テ</t>
    </rPh>
    <rPh sb="2" eb="3">
      <t>ウエ</t>
    </rPh>
    <rPh sb="3" eb="4">
      <t>マサ</t>
    </rPh>
    <rPh sb="4" eb="5">
      <t>ゴウ</t>
    </rPh>
    <phoneticPr fontId="4"/>
  </si>
  <si>
    <t>嶋田　恵介</t>
    <rPh sb="0" eb="2">
      <t>シマダ</t>
    </rPh>
    <rPh sb="3" eb="5">
      <t>ケイスケ</t>
    </rPh>
    <phoneticPr fontId="4"/>
  </si>
  <si>
    <t>山下登美男</t>
    <rPh sb="0" eb="2">
      <t>ヤマシタ</t>
    </rPh>
    <rPh sb="2" eb="5">
      <t>トミオ</t>
    </rPh>
    <phoneticPr fontId="4"/>
  </si>
  <si>
    <t>石浦　謙二</t>
    <rPh sb="0" eb="2">
      <t>イシウラ</t>
    </rPh>
    <rPh sb="3" eb="5">
      <t>ケンジ</t>
    </rPh>
    <phoneticPr fontId="4"/>
  </si>
  <si>
    <t>竹嶋　麻衣</t>
    <rPh sb="0" eb="2">
      <t>タケシマ</t>
    </rPh>
    <rPh sb="3" eb="5">
      <t>マイ</t>
    </rPh>
    <phoneticPr fontId="4"/>
  </si>
  <si>
    <t>高専熊本</t>
    <rPh sb="0" eb="2">
      <t>コウセン</t>
    </rPh>
    <rPh sb="2" eb="4">
      <t>クマモト</t>
    </rPh>
    <phoneticPr fontId="4"/>
  </si>
  <si>
    <t>高専八代</t>
    <rPh sb="0" eb="2">
      <t>コウセン</t>
    </rPh>
    <rPh sb="2" eb="4">
      <t>ヤツシロ</t>
    </rPh>
    <phoneticPr fontId="4"/>
  </si>
  <si>
    <t>□女子Aクラス参加名簿</t>
    <rPh sb="1" eb="3">
      <t>ジョシ</t>
    </rPh>
    <rPh sb="7" eb="9">
      <t>サンカ</t>
    </rPh>
    <rPh sb="9" eb="11">
      <t>メイボ</t>
    </rPh>
    <phoneticPr fontId="1"/>
  </si>
  <si>
    <t>□女子Bクラス参加名簿</t>
    <rPh sb="1" eb="3">
      <t>ジョシ</t>
    </rPh>
    <rPh sb="7" eb="9">
      <t>サンカ</t>
    </rPh>
    <rPh sb="9" eb="11">
      <t>メイボ</t>
    </rPh>
    <phoneticPr fontId="1"/>
  </si>
  <si>
    <t>□女子Cクラス参加名簿</t>
    <rPh sb="1" eb="3">
      <t>ジョシ</t>
    </rPh>
    <rPh sb="7" eb="9">
      <t>サンカ</t>
    </rPh>
    <rPh sb="9" eb="11">
      <t>メイボ</t>
    </rPh>
    <phoneticPr fontId="1"/>
  </si>
  <si>
    <t>学校長</t>
    <rPh sb="0" eb="3">
      <t>ガッコウチョウ</t>
    </rPh>
    <phoneticPr fontId="1"/>
  </si>
  <si>
    <t>熊本県テニス協会高校部会</t>
    <rPh sb="0" eb="3">
      <t>クマモトケン</t>
    </rPh>
    <rPh sb="6" eb="8">
      <t>キョウカイ</t>
    </rPh>
    <rPh sb="8" eb="10">
      <t>コウコウ</t>
    </rPh>
    <rPh sb="10" eb="12">
      <t>ブカイ</t>
    </rPh>
    <phoneticPr fontId="1"/>
  </si>
  <si>
    <t>０１７３０－２－１４４９３７</t>
    <phoneticPr fontId="1"/>
  </si>
  <si>
    <t>小田　秀昭</t>
    <rPh sb="0" eb="2">
      <t>オダ</t>
    </rPh>
    <rPh sb="3" eb="5">
      <t>ヒデアキ</t>
    </rPh>
    <phoneticPr fontId="4"/>
  </si>
  <si>
    <t>田中　壽人</t>
    <rPh sb="0" eb="2">
      <t>タナカ</t>
    </rPh>
    <rPh sb="3" eb="5">
      <t>ヒサト</t>
    </rPh>
    <phoneticPr fontId="4"/>
  </si>
  <si>
    <t>東　　浩之</t>
    <rPh sb="0" eb="1">
      <t>ヒガシ</t>
    </rPh>
    <rPh sb="3" eb="5">
      <t>ヒロユキ</t>
    </rPh>
    <phoneticPr fontId="4"/>
  </si>
  <si>
    <t xml:space="preserve"> 卜　 楠</t>
    <rPh sb="1" eb="2">
      <t>ウラナイ</t>
    </rPh>
    <rPh sb="4" eb="5">
      <t>クスノキ</t>
    </rPh>
    <phoneticPr fontId="4"/>
  </si>
  <si>
    <t>←自動表示されます</t>
    <rPh sb="1" eb="3">
      <t>ジドウ</t>
    </rPh>
    <rPh sb="3" eb="5">
      <t>ヒョウジ</t>
    </rPh>
    <phoneticPr fontId="1"/>
  </si>
  <si>
    <t>学校長名</t>
    <rPh sb="0" eb="3">
      <t>ガッコウチョウ</t>
    </rPh>
    <rPh sb="3" eb="4">
      <t>メイ</t>
    </rPh>
    <phoneticPr fontId="1"/>
  </si>
  <si>
    <t>□男子Ａクラスダブルス</t>
    <rPh sb="1" eb="3">
      <t>ダンシ</t>
    </rPh>
    <phoneticPr fontId="1"/>
  </si>
  <si>
    <t>□男子Ｂクラスダブルス</t>
    <rPh sb="1" eb="3">
      <t>ダンシ</t>
    </rPh>
    <phoneticPr fontId="1"/>
  </si>
  <si>
    <t>□男子Ｃクラスダブルス</t>
    <rPh sb="1" eb="3">
      <t>ダンシ</t>
    </rPh>
    <phoneticPr fontId="1"/>
  </si>
  <si>
    <t>□女子Ｃクラスダブルス</t>
    <rPh sb="1" eb="3">
      <t>ジョシ</t>
    </rPh>
    <phoneticPr fontId="1"/>
  </si>
  <si>
    <t>申込責任者</t>
    <phoneticPr fontId="1"/>
  </si>
  <si>
    <t>学校番号</t>
    <rPh sb="0" eb="2">
      <t>ガッコウ</t>
    </rPh>
    <rPh sb="2" eb="4">
      <t>バンゴウ</t>
    </rPh>
    <phoneticPr fontId="1"/>
  </si>
  <si>
    <t>申込責任者</t>
    <rPh sb="0" eb="1">
      <t>モウ</t>
    </rPh>
    <rPh sb="1" eb="2">
      <t>コ</t>
    </rPh>
    <rPh sb="2" eb="5">
      <t>セキニンシャ</t>
    </rPh>
    <phoneticPr fontId="1"/>
  </si>
  <si>
    <t>←左の表に学校番号と申し込み責任者をご記入ください</t>
    <rPh sb="1" eb="2">
      <t>ヒダリ</t>
    </rPh>
    <rPh sb="3" eb="4">
      <t>ヒョウ</t>
    </rPh>
    <rPh sb="5" eb="7">
      <t>ガッコウ</t>
    </rPh>
    <rPh sb="7" eb="9">
      <t>バンゴウ</t>
    </rPh>
    <rPh sb="10" eb="11">
      <t>モウ</t>
    </rPh>
    <rPh sb="12" eb="13">
      <t>コ</t>
    </rPh>
    <rPh sb="14" eb="17">
      <t>セキニンシャ</t>
    </rPh>
    <rPh sb="19" eb="21">
      <t>キニュウ</t>
    </rPh>
    <phoneticPr fontId="1"/>
  </si>
  <si>
    <t>○</t>
    <phoneticPr fontId="1"/>
  </si>
  <si>
    <t>網掛け部分のみ入力して下さい。入力した内容を削除する場合は列Ｆ～列G、列Ｐ～列Ｑに関数が入っていますのでご注意下さい。</t>
    <rPh sb="11" eb="12">
      <t>クダ</t>
    </rPh>
    <rPh sb="55" eb="56">
      <t>クダ</t>
    </rPh>
    <phoneticPr fontId="1"/>
  </si>
  <si>
    <t>↓このページを印刷すると、印刷されるのはこれより下の白い部分だけです</t>
    <rPh sb="7" eb="9">
      <t>インサツ</t>
    </rPh>
    <rPh sb="13" eb="15">
      <t>インサツ</t>
    </rPh>
    <rPh sb="24" eb="25">
      <t>シタ</t>
    </rPh>
    <rPh sb="26" eb="27">
      <t>シロ</t>
    </rPh>
    <rPh sb="28" eb="30">
      <t>ブブン</t>
    </rPh>
    <phoneticPr fontId="1"/>
  </si>
  <si>
    <t>↑他校とのペアがある場合手計算して直接入力下さい(合計金額は自動で出ます)</t>
    <rPh sb="1" eb="3">
      <t>タコウ</t>
    </rPh>
    <rPh sb="10" eb="12">
      <t>バアイ</t>
    </rPh>
    <rPh sb="12" eb="13">
      <t>テ</t>
    </rPh>
    <rPh sb="13" eb="15">
      <t>ケイサン</t>
    </rPh>
    <rPh sb="17" eb="19">
      <t>チョクセツ</t>
    </rPh>
    <rPh sb="19" eb="21">
      <t>ニュウリョク</t>
    </rPh>
    <rPh sb="21" eb="22">
      <t>クダ</t>
    </rPh>
    <rPh sb="25" eb="27">
      <t>ゴウケイ</t>
    </rPh>
    <rPh sb="27" eb="29">
      <t>キンガク</t>
    </rPh>
    <rPh sb="30" eb="32">
      <t>ジドウ</t>
    </rPh>
    <rPh sb="33" eb="34">
      <t>デ</t>
    </rPh>
    <phoneticPr fontId="1"/>
  </si>
  <si>
    <t>松本　秀一</t>
    <rPh sb="0" eb="2">
      <t>マツモト</t>
    </rPh>
    <rPh sb="3" eb="5">
      <t>シュウイチ</t>
    </rPh>
    <phoneticPr fontId="4"/>
  </si>
  <si>
    <t>山口　美紀</t>
    <rPh sb="0" eb="2">
      <t>ヤマグチ</t>
    </rPh>
    <phoneticPr fontId="4"/>
  </si>
  <si>
    <t>中山　泰吉</t>
    <rPh sb="0" eb="2">
      <t>ナカヤマ</t>
    </rPh>
    <rPh sb="3" eb="4">
      <t>タイ</t>
    </rPh>
    <rPh sb="4" eb="5">
      <t>キチ</t>
    </rPh>
    <phoneticPr fontId="4"/>
  </si>
  <si>
    <t>金森　義信</t>
  </si>
  <si>
    <t>武井　　信</t>
    <rPh sb="0" eb="2">
      <t>タケイ</t>
    </rPh>
    <rPh sb="4" eb="5">
      <t>シン</t>
    </rPh>
    <phoneticPr fontId="4"/>
  </si>
  <si>
    <t>嘉村　潔高</t>
    <rPh sb="0" eb="2">
      <t>ヨシムラ</t>
    </rPh>
    <rPh sb="3" eb="5">
      <t>キヨタカ</t>
    </rPh>
    <phoneticPr fontId="4"/>
  </si>
  <si>
    <t>荒木　睦史</t>
  </si>
  <si>
    <t>鮎川　憲司</t>
    <rPh sb="0" eb="2">
      <t>アユカワ</t>
    </rPh>
    <rPh sb="3" eb="5">
      <t>ケンジ</t>
    </rPh>
    <phoneticPr fontId="4"/>
  </si>
  <si>
    <t>堀川　祐二</t>
  </si>
  <si>
    <t>佐藤　公俊</t>
  </si>
  <si>
    <t>永吉与志一</t>
  </si>
  <si>
    <t>博多　哲也</t>
    <rPh sb="0" eb="2">
      <t>ハカタ</t>
    </rPh>
    <rPh sb="3" eb="5">
      <t>テツヤ</t>
    </rPh>
    <phoneticPr fontId="4"/>
  </si>
  <si>
    <t>一ッ葉熊本</t>
    <rPh sb="0" eb="3">
      <t>ヒトツバ</t>
    </rPh>
    <rPh sb="3" eb="5">
      <t>クマモト</t>
    </rPh>
    <phoneticPr fontId="4"/>
  </si>
  <si>
    <t>第二高等学校</t>
    <rPh sb="0" eb="2">
      <t>ダイニ</t>
    </rPh>
    <phoneticPr fontId="4"/>
  </si>
  <si>
    <t>熊本市東区東町3丁目13番1号</t>
  </si>
  <si>
    <t>岱志高等学校定時制</t>
    <rPh sb="0" eb="1">
      <t>タイ</t>
    </rPh>
    <rPh sb="1" eb="2">
      <t>シ</t>
    </rPh>
    <rPh sb="2" eb="4">
      <t>コウトウ</t>
    </rPh>
    <rPh sb="4" eb="6">
      <t>ガッコウ</t>
    </rPh>
    <rPh sb="6" eb="9">
      <t>テイジセイ</t>
    </rPh>
    <phoneticPr fontId="4"/>
  </si>
  <si>
    <t>867-0063</t>
  </si>
  <si>
    <t>甲佐高等学校</t>
    <rPh sb="0" eb="2">
      <t>コウサ</t>
    </rPh>
    <rPh sb="2" eb="4">
      <t>コウトウ</t>
    </rPh>
    <phoneticPr fontId="4"/>
  </si>
  <si>
    <t>山口　裕徳</t>
    <rPh sb="0" eb="2">
      <t>ヤマグチ</t>
    </rPh>
    <rPh sb="3" eb="5">
      <t>ヒロノリ</t>
    </rPh>
    <phoneticPr fontId="4"/>
  </si>
  <si>
    <t>安武　君孝</t>
    <rPh sb="0" eb="2">
      <t>ヤスタケ</t>
    </rPh>
    <rPh sb="3" eb="5">
      <t>キミタカ</t>
    </rPh>
    <phoneticPr fontId="4"/>
  </si>
  <si>
    <t>七田　絵梨</t>
    <rPh sb="0" eb="2">
      <t>シチダ</t>
    </rPh>
    <rPh sb="3" eb="5">
      <t>エリ</t>
    </rPh>
    <phoneticPr fontId="1"/>
  </si>
  <si>
    <t>松原千佳人</t>
    <rPh sb="0" eb="2">
      <t>マツバラ</t>
    </rPh>
    <rPh sb="2" eb="4">
      <t>チカ</t>
    </rPh>
    <rPh sb="4" eb="5">
      <t>ヒト</t>
    </rPh>
    <phoneticPr fontId="1"/>
  </si>
  <si>
    <t>宮﨑　敦子</t>
    <rPh sb="0" eb="2">
      <t>ミヤザキ</t>
    </rPh>
    <rPh sb="3" eb="5">
      <t>アツコ</t>
    </rPh>
    <phoneticPr fontId="4"/>
  </si>
  <si>
    <t>木村　孝史</t>
    <rPh sb="0" eb="2">
      <t>キムラ</t>
    </rPh>
    <rPh sb="3" eb="5">
      <t>タカシ</t>
    </rPh>
    <phoneticPr fontId="4"/>
  </si>
  <si>
    <t>徳永　浩史</t>
    <rPh sb="0" eb="2">
      <t>トクナガ</t>
    </rPh>
    <rPh sb="3" eb="5">
      <t>ヒロシ</t>
    </rPh>
    <phoneticPr fontId="4"/>
  </si>
  <si>
    <t>盛岡　ゆい</t>
    <rPh sb="0" eb="2">
      <t>モリオカ</t>
    </rPh>
    <phoneticPr fontId="1"/>
  </si>
  <si>
    <t>熊本信愛</t>
  </si>
  <si>
    <t>862-8678</t>
  </si>
  <si>
    <t>096-366-0295</t>
  </si>
  <si>
    <t>096-372-8341</t>
  </si>
  <si>
    <t>864-0032</t>
  </si>
  <si>
    <t>0968-63-0545</t>
  </si>
  <si>
    <t>0968-64-1366</t>
  </si>
  <si>
    <t>槌田　智之</t>
    <rPh sb="0" eb="2">
      <t>ツチダ</t>
    </rPh>
    <rPh sb="3" eb="5">
      <t>トモユキ</t>
    </rPh>
    <phoneticPr fontId="1"/>
  </si>
  <si>
    <t>光本　勝彦</t>
    <rPh sb="0" eb="2">
      <t>ミツモト</t>
    </rPh>
    <rPh sb="3" eb="5">
      <t>カツヒコ</t>
    </rPh>
    <phoneticPr fontId="4"/>
  </si>
  <si>
    <t>池嵜　大祐</t>
    <rPh sb="0" eb="1">
      <t>イケ</t>
    </rPh>
    <rPh sb="1" eb="2">
      <t>サキ</t>
    </rPh>
    <rPh sb="3" eb="5">
      <t>ダイスケ</t>
    </rPh>
    <phoneticPr fontId="1"/>
  </si>
  <si>
    <t>861-0304</t>
  </si>
  <si>
    <t>0968-46-3191</t>
  </si>
  <si>
    <t>0968-42-3031</t>
  </si>
  <si>
    <t>佐々木梅子</t>
    <rPh sb="0" eb="3">
      <t>ササキ</t>
    </rPh>
    <rPh sb="3" eb="5">
      <t>ウメコ</t>
    </rPh>
    <phoneticPr fontId="1"/>
  </si>
  <si>
    <t>西田　光一</t>
    <rPh sb="0" eb="2">
      <t>ニシダ</t>
    </rPh>
    <rPh sb="3" eb="5">
      <t>コウイチ</t>
    </rPh>
    <phoneticPr fontId="4"/>
  </si>
  <si>
    <t>近藤　忠博</t>
    <rPh sb="0" eb="2">
      <t>コンドウ</t>
    </rPh>
    <rPh sb="3" eb="5">
      <t>タダヒロ</t>
    </rPh>
    <phoneticPr fontId="1"/>
  </si>
  <si>
    <t>中矢　悠斗</t>
    <rPh sb="0" eb="2">
      <t>ナカヤ</t>
    </rPh>
    <rPh sb="3" eb="5">
      <t>ユウト</t>
    </rPh>
    <phoneticPr fontId="1"/>
  </si>
  <si>
    <t>上益城郡御船町木倉1253番地</t>
  </si>
  <si>
    <t>坂下　智美</t>
    <rPh sb="0" eb="2">
      <t>サカシタ</t>
    </rPh>
    <rPh sb="3" eb="5">
      <t>トモミ</t>
    </rPh>
    <phoneticPr fontId="1"/>
  </si>
  <si>
    <t>多治見幸亮</t>
    <rPh sb="0" eb="3">
      <t>タジミ</t>
    </rPh>
    <rPh sb="3" eb="5">
      <t>コウスケ</t>
    </rPh>
    <phoneticPr fontId="1"/>
  </si>
  <si>
    <t>木本いつか</t>
    <rPh sb="0" eb="2">
      <t>キモト</t>
    </rPh>
    <phoneticPr fontId="1"/>
  </si>
  <si>
    <t>野田　浩司</t>
    <rPh sb="0" eb="2">
      <t>ノダ</t>
    </rPh>
    <rPh sb="3" eb="5">
      <t>コウジ</t>
    </rPh>
    <phoneticPr fontId="1"/>
  </si>
  <si>
    <t>木田　正之</t>
    <rPh sb="0" eb="2">
      <t>キダ</t>
    </rPh>
    <rPh sb="3" eb="5">
      <t>マサユキ</t>
    </rPh>
    <phoneticPr fontId="1"/>
  </si>
  <si>
    <t>866-0825</t>
  </si>
  <si>
    <t>丸田　裕司</t>
    <rPh sb="0" eb="2">
      <t>マルタ</t>
    </rPh>
    <rPh sb="3" eb="5">
      <t>ユウジ</t>
    </rPh>
    <phoneticPr fontId="1"/>
  </si>
  <si>
    <t>松本　修平</t>
    <rPh sb="0" eb="2">
      <t>マツモト</t>
    </rPh>
    <rPh sb="3" eb="5">
      <t>シュウヘイ</t>
    </rPh>
    <phoneticPr fontId="1"/>
  </si>
  <si>
    <t>合志市須屋2659番地2</t>
    <rPh sb="2" eb="3">
      <t>シ</t>
    </rPh>
    <phoneticPr fontId="4"/>
  </si>
  <si>
    <t>令和元年度熊本県高等学校冬季ダブルステニス選手権大会</t>
    <rPh sb="0" eb="2">
      <t>レイワ</t>
    </rPh>
    <rPh sb="2" eb="3">
      <t>ガン</t>
    </rPh>
    <rPh sb="12" eb="14">
      <t>トウキ</t>
    </rPh>
    <phoneticPr fontId="4"/>
  </si>
  <si>
    <t xml:space="preserve"> 1,500 円</t>
    <phoneticPr fontId="4"/>
  </si>
  <si>
    <t>生年月日は、半角で　H16.4.2　(すべて半角)の形で入力をお願いします。</t>
    <rPh sb="22" eb="24">
      <t>ハンカク</t>
    </rPh>
    <phoneticPr fontId="1"/>
  </si>
  <si>
    <t>令和元年度熊本県高等学校冬季ダブルステニス選手権大会参加選手</t>
    <rPh sb="0" eb="2">
      <t>レイワ</t>
    </rPh>
    <rPh sb="2" eb="4">
      <t>ガンネン</t>
    </rPh>
    <rPh sb="3" eb="5">
      <t>ネンド</t>
    </rPh>
    <rPh sb="5" eb="8">
      <t>クマモトケン</t>
    </rPh>
    <rPh sb="8" eb="10">
      <t>コウトウ</t>
    </rPh>
    <rPh sb="10" eb="12">
      <t>ガッコウ</t>
    </rPh>
    <rPh sb="12" eb="14">
      <t>トウキ</t>
    </rPh>
    <rPh sb="18" eb="19">
      <t>タイカイ</t>
    </rPh>
    <rPh sb="21" eb="24">
      <t>センシュケン</t>
    </rPh>
    <rPh sb="24" eb="26">
      <t>タイカイ</t>
    </rPh>
    <rPh sb="26" eb="28">
      <t>サンカ</t>
    </rPh>
    <rPh sb="28" eb="30">
      <t>センシュ</t>
    </rPh>
    <phoneticPr fontId="1"/>
  </si>
  <si>
    <t>令和元年度熊本県高等学校冬季ダブルステニス選手権大会参加申込書　男子</t>
    <rPh sb="0" eb="2">
      <t>レイワ</t>
    </rPh>
    <rPh sb="2" eb="4">
      <t>ガンネン</t>
    </rPh>
    <rPh sb="3" eb="5">
      <t>ネンド</t>
    </rPh>
    <rPh sb="5" eb="8">
      <t>クマモトケン</t>
    </rPh>
    <rPh sb="8" eb="10">
      <t>コウトウ</t>
    </rPh>
    <rPh sb="10" eb="12">
      <t>ガッコウ</t>
    </rPh>
    <rPh sb="12" eb="14">
      <t>トウキ</t>
    </rPh>
    <rPh sb="21" eb="24">
      <t>センシュケン</t>
    </rPh>
    <rPh sb="24" eb="26">
      <t>タイカイ</t>
    </rPh>
    <rPh sb="26" eb="28">
      <t>サンカ</t>
    </rPh>
    <rPh sb="28" eb="31">
      <t>モウシコミショ</t>
    </rPh>
    <rPh sb="32" eb="34">
      <t>ダンシ</t>
    </rPh>
    <phoneticPr fontId="1"/>
  </si>
  <si>
    <t>令和元年度熊本県高等学校冬季ダブルステニス選手権大会参加申込書　女子</t>
    <rPh sb="0" eb="2">
      <t>レイワ</t>
    </rPh>
    <rPh sb="2" eb="4">
      <t>ガンネン</t>
    </rPh>
    <rPh sb="3" eb="5">
      <t>ネンド</t>
    </rPh>
    <rPh sb="5" eb="8">
      <t>クマモトケン</t>
    </rPh>
    <rPh sb="8" eb="10">
      <t>コウトウ</t>
    </rPh>
    <rPh sb="10" eb="12">
      <t>ガッコウ</t>
    </rPh>
    <rPh sb="12" eb="14">
      <t>トウキ</t>
    </rPh>
    <rPh sb="21" eb="24">
      <t>センシュケン</t>
    </rPh>
    <rPh sb="24" eb="26">
      <t>タイカイ</t>
    </rPh>
    <rPh sb="26" eb="28">
      <t>サンカ</t>
    </rPh>
    <rPh sb="28" eb="31">
      <t>モウシコミショ</t>
    </rPh>
    <rPh sb="32" eb="34">
      <t>ジョシ</t>
    </rPh>
    <phoneticPr fontId="1"/>
  </si>
  <si>
    <t>※集計用</t>
    <rPh sb="1" eb="3">
      <t>シュウケイ</t>
    </rPh>
    <rPh sb="3" eb="4">
      <t>ヨウ</t>
    </rPh>
    <phoneticPr fontId="1"/>
  </si>
  <si>
    <t>学校名</t>
    <rPh sb="0" eb="3">
      <t>ガッコウメイ</t>
    </rPh>
    <phoneticPr fontId="1"/>
  </si>
  <si>
    <t>このファイルも印刷すると、申込一覧として使用できます。</t>
    <rPh sb="7" eb="9">
      <t>インサツ</t>
    </rPh>
    <rPh sb="13" eb="15">
      <t>モウシコミ</t>
    </rPh>
    <rPh sb="15" eb="17">
      <t>イチラン</t>
    </rPh>
    <rPh sb="20" eb="22">
      <t>シヨウ</t>
    </rPh>
    <phoneticPr fontId="1"/>
  </si>
  <si>
    <t>申込時には運営伺いも提出お願いします。専門委員をはじめ、経験豊富な先生方と共にお願いしますので、仕事内容のご心配は不要です。</t>
    <rPh sb="0" eb="2">
      <t>モウシコミ</t>
    </rPh>
    <rPh sb="2" eb="3">
      <t>ジ</t>
    </rPh>
    <rPh sb="5" eb="7">
      <t>ウンエイ</t>
    </rPh>
    <rPh sb="7" eb="8">
      <t>ウカガ</t>
    </rPh>
    <rPh sb="10" eb="12">
      <t>テイシュツ</t>
    </rPh>
    <rPh sb="13" eb="14">
      <t>ネガ</t>
    </rPh>
    <rPh sb="19" eb="21">
      <t>センモン</t>
    </rPh>
    <rPh sb="21" eb="23">
      <t>イイン</t>
    </rPh>
    <rPh sb="28" eb="30">
      <t>ケイケン</t>
    </rPh>
    <rPh sb="30" eb="32">
      <t>ホウフ</t>
    </rPh>
    <rPh sb="33" eb="36">
      <t>センセイガタ</t>
    </rPh>
    <rPh sb="37" eb="38">
      <t>トモ</t>
    </rPh>
    <rPh sb="40" eb="41">
      <t>ネガ</t>
    </rPh>
    <rPh sb="48" eb="50">
      <t>シゴト</t>
    </rPh>
    <rPh sb="50" eb="52">
      <t>ナイヨウ</t>
    </rPh>
    <rPh sb="54" eb="56">
      <t>シンパイ</t>
    </rPh>
    <rPh sb="57" eb="59">
      <t>フヨウ</t>
    </rPh>
    <phoneticPr fontId="1"/>
  </si>
  <si>
    <t>熊本県の高校テニスを先生方と共に盛り上げていければ幸甚です。どうぞご協力よろしくお願いいたします。</t>
    <rPh sb="0" eb="3">
      <t>クマモトケン</t>
    </rPh>
    <rPh sb="4" eb="6">
      <t>コウコウ</t>
    </rPh>
    <rPh sb="10" eb="13">
      <t>センセイガタ</t>
    </rPh>
    <rPh sb="14" eb="15">
      <t>トモ</t>
    </rPh>
    <rPh sb="16" eb="17">
      <t>モ</t>
    </rPh>
    <rPh sb="18" eb="19">
      <t>ア</t>
    </rPh>
    <rPh sb="25" eb="27">
      <t>コウジン</t>
    </rPh>
    <rPh sb="34" eb="36">
      <t>キョウリョク</t>
    </rPh>
    <rPh sb="41" eb="42">
      <t>ネガ</t>
    </rPh>
    <phoneticPr fontId="1"/>
  </si>
  <si>
    <t>平成３１年度熊本県高等学校体育連盟テニス専門部加盟校一覧表</t>
    <rPh sb="0" eb="2">
      <t>ヘイセイ</t>
    </rPh>
    <phoneticPr fontId="4"/>
  </si>
  <si>
    <t>米納　康志</t>
    <rPh sb="0" eb="2">
      <t>ヨノウ</t>
    </rPh>
    <rPh sb="3" eb="5">
      <t>ヤスシ</t>
    </rPh>
    <phoneticPr fontId="2"/>
  </si>
  <si>
    <t>水俣高等学校</t>
    <rPh sb="0" eb="2">
      <t>ミナマタ</t>
    </rPh>
    <phoneticPr fontId="2"/>
  </si>
  <si>
    <t>水俣市洗切町11番1号</t>
    <rPh sb="3" eb="4">
      <t>アラ</t>
    </rPh>
    <rPh sb="4" eb="5">
      <t>キ</t>
    </rPh>
    <rPh sb="5" eb="6">
      <t>マチ</t>
    </rPh>
    <rPh sb="10" eb="11">
      <t>ゴウ</t>
    </rPh>
    <phoneticPr fontId="2"/>
  </si>
  <si>
    <t>稲津　英隆</t>
    <rPh sb="0" eb="2">
      <t>イナツ</t>
    </rPh>
    <rPh sb="3" eb="5">
      <t>ヒデタカ</t>
    </rPh>
    <phoneticPr fontId="4"/>
  </si>
  <si>
    <t>田嶋　隆文</t>
    <rPh sb="0" eb="2">
      <t>タジマ</t>
    </rPh>
    <rPh sb="3" eb="5">
      <t>タカフミ</t>
    </rPh>
    <phoneticPr fontId="2"/>
  </si>
  <si>
    <t>大津高等学校</t>
    <rPh sb="0" eb="2">
      <t>オオツ</t>
    </rPh>
    <rPh sb="2" eb="4">
      <t>コウトウ</t>
    </rPh>
    <rPh sb="4" eb="6">
      <t>ガッコウ</t>
    </rPh>
    <phoneticPr fontId="4"/>
  </si>
  <si>
    <t>869-1233</t>
    <phoneticPr fontId="1"/>
  </si>
  <si>
    <t>中山　武也</t>
    <rPh sb="0" eb="2">
      <t>ナカヤマ</t>
    </rPh>
    <rPh sb="3" eb="4">
      <t>タケ</t>
    </rPh>
    <rPh sb="4" eb="5">
      <t>ヤ</t>
    </rPh>
    <phoneticPr fontId="4"/>
  </si>
  <si>
    <t>井上　浩人</t>
    <rPh sb="0" eb="2">
      <t>イノウエ</t>
    </rPh>
    <rPh sb="3" eb="5">
      <t>ヒロト</t>
    </rPh>
    <phoneticPr fontId="4"/>
  </si>
  <si>
    <t>堂前　房代</t>
    <rPh sb="0" eb="2">
      <t>ドウマエ</t>
    </rPh>
    <rPh sb="3" eb="5">
      <t>フサヨ</t>
    </rPh>
    <phoneticPr fontId="4"/>
  </si>
  <si>
    <t>二子石哲也</t>
    <rPh sb="0" eb="2">
      <t>フタゴ</t>
    </rPh>
    <rPh sb="2" eb="3">
      <t>イシ</t>
    </rPh>
    <rPh sb="3" eb="5">
      <t>テツヤ</t>
    </rPh>
    <phoneticPr fontId="4"/>
  </si>
  <si>
    <t>坂田　和宏</t>
    <rPh sb="0" eb="2">
      <t>サカタ</t>
    </rPh>
    <rPh sb="3" eb="5">
      <t>カズヒロ</t>
    </rPh>
    <phoneticPr fontId="1"/>
  </si>
  <si>
    <t>本田　聡子</t>
    <rPh sb="0" eb="2">
      <t>ホンダ</t>
    </rPh>
    <rPh sb="3" eb="5">
      <t>サトコ</t>
    </rPh>
    <phoneticPr fontId="4"/>
  </si>
  <si>
    <t>中山　裕司</t>
    <rPh sb="0" eb="2">
      <t>ナカヤマ</t>
    </rPh>
    <rPh sb="3" eb="5">
      <t>ユウジ</t>
    </rPh>
    <phoneticPr fontId="1"/>
  </si>
  <si>
    <t>中野友加里</t>
    <rPh sb="0" eb="1">
      <t>ナカ</t>
    </rPh>
    <rPh sb="1" eb="2">
      <t>ノ</t>
    </rPh>
    <rPh sb="2" eb="3">
      <t>ユウ</t>
    </rPh>
    <rPh sb="3" eb="4">
      <t>カ</t>
    </rPh>
    <rPh sb="4" eb="5">
      <t>リ</t>
    </rPh>
    <phoneticPr fontId="4"/>
  </si>
  <si>
    <t>前橋　　順</t>
    <rPh sb="0" eb="2">
      <t>マエハシ</t>
    </rPh>
    <rPh sb="4" eb="5">
      <t>ジュン</t>
    </rPh>
    <phoneticPr fontId="1"/>
  </si>
  <si>
    <t>廣木　孝亮</t>
    <rPh sb="0" eb="2">
      <t>ヒロキ</t>
    </rPh>
    <rPh sb="3" eb="4">
      <t>タカシ</t>
    </rPh>
    <rPh sb="4" eb="5">
      <t>リョウ</t>
    </rPh>
    <phoneticPr fontId="4"/>
  </si>
  <si>
    <t>中村　優里</t>
    <rPh sb="0" eb="2">
      <t>ナカムラ</t>
    </rPh>
    <rPh sb="3" eb="5">
      <t>ユリ</t>
    </rPh>
    <phoneticPr fontId="1"/>
  </si>
  <si>
    <t>内田　成紀</t>
    <rPh sb="0" eb="1">
      <t>ウチ</t>
    </rPh>
    <rPh sb="1" eb="2">
      <t>タ</t>
    </rPh>
    <rPh sb="3" eb="4">
      <t>ナ</t>
    </rPh>
    <rPh sb="4" eb="5">
      <t>キ</t>
    </rPh>
    <phoneticPr fontId="4"/>
  </si>
  <si>
    <t>平本　健作</t>
    <rPh sb="0" eb="2">
      <t>ヒラモト</t>
    </rPh>
    <rPh sb="3" eb="5">
      <t>ケンサク</t>
    </rPh>
    <phoneticPr fontId="1"/>
  </si>
  <si>
    <t>原　　誠士</t>
    <rPh sb="0" eb="1">
      <t>ハラ</t>
    </rPh>
    <rPh sb="3" eb="4">
      <t>マコト</t>
    </rPh>
    <rPh sb="4" eb="5">
      <t>シ</t>
    </rPh>
    <phoneticPr fontId="1"/>
  </si>
  <si>
    <t>森永　康平</t>
    <rPh sb="0" eb="2">
      <t>モリナガ</t>
    </rPh>
    <rPh sb="3" eb="4">
      <t>ヤス</t>
    </rPh>
    <rPh sb="4" eb="5">
      <t>ヘイ</t>
    </rPh>
    <phoneticPr fontId="1"/>
  </si>
  <si>
    <t>岱志</t>
    <rPh sb="0" eb="1">
      <t>タイ</t>
    </rPh>
    <rPh sb="1" eb="2">
      <t>シ</t>
    </rPh>
    <phoneticPr fontId="2"/>
  </si>
  <si>
    <t>有明</t>
    <rPh sb="0" eb="2">
      <t>アリアケ</t>
    </rPh>
    <phoneticPr fontId="2"/>
  </si>
  <si>
    <t>荒尾市増永2200番地</t>
    <rPh sb="3" eb="5">
      <t>マスナガ</t>
    </rPh>
    <phoneticPr fontId="2"/>
  </si>
  <si>
    <t>深田　秀樹</t>
    <rPh sb="0" eb="1">
      <t>フカ</t>
    </rPh>
    <rPh sb="1" eb="2">
      <t>タ</t>
    </rPh>
    <rPh sb="3" eb="5">
      <t>ヒデキ</t>
    </rPh>
    <phoneticPr fontId="4"/>
  </si>
  <si>
    <t>靍田　浩行</t>
    <rPh sb="0" eb="2">
      <t>ツルタ</t>
    </rPh>
    <rPh sb="3" eb="5">
      <t>ヒロユキ</t>
    </rPh>
    <phoneticPr fontId="1"/>
  </si>
  <si>
    <t>森迫　太士</t>
    <rPh sb="0" eb="1">
      <t>モリ</t>
    </rPh>
    <rPh sb="1" eb="2">
      <t>サコ</t>
    </rPh>
    <rPh sb="3" eb="4">
      <t>フトシ</t>
    </rPh>
    <rPh sb="4" eb="5">
      <t>シ</t>
    </rPh>
    <phoneticPr fontId="4"/>
  </si>
  <si>
    <t>岩本真由香</t>
    <rPh sb="0" eb="2">
      <t>イワモト</t>
    </rPh>
    <rPh sb="2" eb="3">
      <t>マコト</t>
    </rPh>
    <rPh sb="3" eb="5">
      <t>ユカ</t>
    </rPh>
    <phoneticPr fontId="1"/>
  </si>
  <si>
    <t>藤本　　睦</t>
    <rPh sb="0" eb="2">
      <t>フジモト</t>
    </rPh>
    <rPh sb="4" eb="5">
      <t>ムツ</t>
    </rPh>
    <phoneticPr fontId="1"/>
  </si>
  <si>
    <t>前田　公之</t>
    <rPh sb="0" eb="1">
      <t>マエ</t>
    </rPh>
    <rPh sb="1" eb="2">
      <t>タ</t>
    </rPh>
    <rPh sb="3" eb="4">
      <t>コウ</t>
    </rPh>
    <rPh sb="4" eb="5">
      <t>コレ</t>
    </rPh>
    <phoneticPr fontId="1"/>
  </si>
  <si>
    <t>上甲　耀大</t>
    <rPh sb="0" eb="2">
      <t>ジョウコウ</t>
    </rPh>
    <rPh sb="3" eb="4">
      <t>ヨウ</t>
    </rPh>
    <rPh sb="4" eb="5">
      <t>ダイ</t>
    </rPh>
    <phoneticPr fontId="4"/>
  </si>
  <si>
    <t>堀田　友美</t>
    <rPh sb="0" eb="2">
      <t>ホリタ</t>
    </rPh>
    <rPh sb="3" eb="5">
      <t>トモミ</t>
    </rPh>
    <phoneticPr fontId="1"/>
  </si>
  <si>
    <t>前田　敏和</t>
    <rPh sb="0" eb="1">
      <t>マエ</t>
    </rPh>
    <rPh sb="1" eb="2">
      <t>タ</t>
    </rPh>
    <rPh sb="3" eb="4">
      <t>トシ</t>
    </rPh>
    <rPh sb="4" eb="5">
      <t>カズ</t>
    </rPh>
    <phoneticPr fontId="1"/>
  </si>
  <si>
    <t>國武　弘明</t>
    <rPh sb="0" eb="2">
      <t>クニタケ</t>
    </rPh>
    <rPh sb="3" eb="4">
      <t>ヒロ</t>
    </rPh>
    <rPh sb="4" eb="5">
      <t>ア</t>
    </rPh>
    <phoneticPr fontId="4"/>
  </si>
  <si>
    <t>稲津　英隆</t>
    <rPh sb="0" eb="2">
      <t>イナツ</t>
    </rPh>
    <rPh sb="3" eb="5">
      <t>ヒデタカ</t>
    </rPh>
    <phoneticPr fontId="1"/>
  </si>
  <si>
    <t>早田　　誠</t>
    <rPh sb="0" eb="2">
      <t>ハヤタ</t>
    </rPh>
    <rPh sb="4" eb="5">
      <t>マコト</t>
    </rPh>
    <phoneticPr fontId="1"/>
  </si>
  <si>
    <t>冨永　一夫</t>
    <rPh sb="0" eb="2">
      <t>トミナガ</t>
    </rPh>
    <rPh sb="3" eb="4">
      <t>イチ</t>
    </rPh>
    <rPh sb="4" eb="5">
      <t>オット</t>
    </rPh>
    <phoneticPr fontId="1"/>
  </si>
  <si>
    <t>井手　　毅</t>
    <rPh sb="0" eb="1">
      <t>イ</t>
    </rPh>
    <rPh sb="1" eb="2">
      <t>テ</t>
    </rPh>
    <rPh sb="4" eb="5">
      <t>ツヨシ</t>
    </rPh>
    <phoneticPr fontId="4"/>
  </si>
  <si>
    <t>豊暉原美紀</t>
  </si>
  <si>
    <t>豊田慎一郎</t>
    <rPh sb="0" eb="2">
      <t>トヨダ</t>
    </rPh>
    <rPh sb="2" eb="5">
      <t>シンイチロウ</t>
    </rPh>
    <phoneticPr fontId="1"/>
  </si>
  <si>
    <t>上田　篤史</t>
    <rPh sb="0" eb="2">
      <t>ウエダ</t>
    </rPh>
    <rPh sb="3" eb="4">
      <t>アツシ</t>
    </rPh>
    <rPh sb="4" eb="5">
      <t>シ</t>
    </rPh>
    <phoneticPr fontId="4"/>
  </si>
  <si>
    <t>丹下　将志</t>
    <rPh sb="0" eb="2">
      <t>タンゲ</t>
    </rPh>
    <rPh sb="3" eb="4">
      <t>ショウ</t>
    </rPh>
    <rPh sb="4" eb="5">
      <t>シ</t>
    </rPh>
    <phoneticPr fontId="1"/>
  </si>
  <si>
    <t>井上　泰典</t>
    <rPh sb="0" eb="2">
      <t>イノウエ</t>
    </rPh>
    <rPh sb="3" eb="4">
      <t>ヤス</t>
    </rPh>
    <rPh sb="4" eb="5">
      <t>テン</t>
    </rPh>
    <phoneticPr fontId="1"/>
  </si>
  <si>
    <t>天草拓心</t>
    <rPh sb="0" eb="2">
      <t>アマクサ</t>
    </rPh>
    <rPh sb="2" eb="3">
      <t>タク</t>
    </rPh>
    <rPh sb="3" eb="4">
      <t>シン</t>
    </rPh>
    <phoneticPr fontId="2"/>
  </si>
  <si>
    <t>後藤　勝彦</t>
    <rPh sb="0" eb="2">
      <t>ゴトウ</t>
    </rPh>
    <rPh sb="3" eb="5">
      <t>カツヒコ</t>
    </rPh>
    <phoneticPr fontId="1"/>
  </si>
  <si>
    <t>大島　寛治</t>
    <rPh sb="0" eb="2">
      <t>オオシマ</t>
    </rPh>
    <rPh sb="3" eb="5">
      <t>カンジ</t>
    </rPh>
    <phoneticPr fontId="1"/>
  </si>
  <si>
    <t>860-0844</t>
    <phoneticPr fontId="1"/>
  </si>
  <si>
    <t>熊本市中央区水道町5‐21　コスギ不動産水道町ビル6Ｆ</t>
    <rPh sb="0" eb="3">
      <t>クマモトシ</t>
    </rPh>
    <rPh sb="3" eb="6">
      <t>チュウオウク</t>
    </rPh>
    <rPh sb="6" eb="9">
      <t>スイドウチョウ</t>
    </rPh>
    <rPh sb="17" eb="20">
      <t>フドウサン</t>
    </rPh>
    <rPh sb="20" eb="23">
      <t>スイドウチョウ</t>
    </rPh>
    <phoneticPr fontId="1"/>
  </si>
  <si>
    <t>096-212-5270</t>
    <phoneticPr fontId="1"/>
  </si>
  <si>
    <t>西田　昂平</t>
    <rPh sb="0" eb="2">
      <t>ニシダ</t>
    </rPh>
    <rPh sb="3" eb="4">
      <t>コウ</t>
    </rPh>
    <rPh sb="4" eb="5">
      <t>ヘイ</t>
    </rPh>
    <phoneticPr fontId="4"/>
  </si>
  <si>
    <t>岩下信一郎</t>
    <phoneticPr fontId="1"/>
  </si>
  <si>
    <t>096-212-5250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</si>
</sst>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26"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24"/>
      <name val="ＭＳ Ｐゴシック"/>
      <family val="3"/>
      <charset val="128"/>
    </font>
    <font>
      <sz val="6"/>
      <name val="ＭＳ Ｐゴシック"/>
      <family val="3"/>
      <charset val="128"/>
    </font>
    <font>
      <sz val="14"/>
      <name val="ＭＳ Ｐゴシック"/>
      <family val="3"/>
      <charset val="128"/>
    </font>
    <font>
      <b/>
      <sz val="14"/>
      <color theme="1"/>
      <name val="ＭＳ Ｐゴシック"/>
      <family val="3"/>
      <charset val="128"/>
      <scheme val="minor"/>
    </font>
    <font>
      <sz val="16"/>
      <color theme="1"/>
      <name val="ＭＳ Ｐゴシック"/>
      <family val="2"/>
      <charset val="128"/>
      <scheme val="minor"/>
    </font>
    <font>
      <sz val="18"/>
      <name val="ＭＳ Ｐゴシック"/>
      <family val="3"/>
      <charset val="128"/>
    </font>
    <font>
      <sz val="16"/>
      <name val="ＭＳ Ｐゴシック"/>
      <family val="3"/>
      <charset val="128"/>
    </font>
    <font>
      <b/>
      <sz val="18"/>
      <name val="ＭＳ Ｐゴシック"/>
      <family val="3"/>
      <charset val="128"/>
    </font>
    <font>
      <sz val="14"/>
      <color theme="1"/>
      <name val="ＭＳ Ｐゴシック"/>
      <family val="2"/>
      <charset val="128"/>
      <scheme val="minor"/>
    </font>
    <font>
      <b/>
      <sz val="20"/>
      <name val="ＭＳ Ｐゴシック"/>
      <family val="3"/>
      <charset val="128"/>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24"/>
      <color theme="1"/>
      <name val="ＭＳ Ｐゴシック"/>
      <family val="2"/>
      <charset val="128"/>
      <scheme val="minor"/>
    </font>
    <font>
      <sz val="20"/>
      <color theme="1"/>
      <name val="ＭＳ Ｐゴシック"/>
      <family val="3"/>
      <charset val="128"/>
      <scheme val="minor"/>
    </font>
    <font>
      <sz val="14"/>
      <color theme="1"/>
      <name val="ＭＳ Ｐゴシック"/>
      <family val="3"/>
      <charset val="128"/>
      <scheme val="minor"/>
    </font>
    <font>
      <b/>
      <sz val="20"/>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scheme val="minor"/>
    </font>
    <font>
      <sz val="10"/>
      <color theme="1"/>
      <name val="ＭＳ Ｐゴシック"/>
      <family val="3"/>
      <charset val="128"/>
      <scheme val="minor"/>
    </font>
    <font>
      <sz val="10"/>
      <color theme="1"/>
      <name val="ＭＳ Ｐ明朝"/>
      <family val="1"/>
      <charset val="128"/>
    </font>
    <font>
      <sz val="10"/>
      <color theme="1"/>
      <name val="ＭＳ 明朝"/>
      <family val="1"/>
      <charset val="128"/>
    </font>
  </fonts>
  <fills count="7">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top style="thin">
        <color indexed="64"/>
      </top>
      <bottom style="slantDashDot">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8"/>
      </left>
      <right style="thin">
        <color indexed="8"/>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slantDashDot">
        <color indexed="64"/>
      </bottom>
      <diagonal/>
    </border>
    <border>
      <left style="thin">
        <color indexed="64"/>
      </left>
      <right style="medium">
        <color indexed="64"/>
      </right>
      <top style="thin">
        <color indexed="64"/>
      </top>
      <bottom style="slantDashDot">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slantDashDot">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slantDashDot">
        <color indexed="64"/>
      </top>
      <bottom style="medium">
        <color indexed="64"/>
      </bottom>
      <diagonal/>
    </border>
    <border>
      <left style="thin">
        <color indexed="64"/>
      </left>
      <right style="thin">
        <color indexed="64"/>
      </right>
      <top style="slantDashDot">
        <color indexed="64"/>
      </top>
      <bottom style="medium">
        <color indexed="64"/>
      </bottom>
      <diagonal/>
    </border>
    <border>
      <left style="thin">
        <color indexed="64"/>
      </left>
      <right style="medium">
        <color indexed="64"/>
      </right>
      <top style="slantDashDot">
        <color indexed="64"/>
      </top>
      <bottom style="medium">
        <color indexed="64"/>
      </bottom>
      <diagonal/>
    </border>
    <border>
      <left style="thin">
        <color indexed="64"/>
      </left>
      <right/>
      <top style="slantDashDot">
        <color indexed="64"/>
      </top>
      <bottom style="medium">
        <color indexed="64"/>
      </bottom>
      <diagonal/>
    </border>
    <border>
      <left/>
      <right/>
      <top style="slantDashDot">
        <color indexed="64"/>
      </top>
      <bottom style="medium">
        <color indexed="64"/>
      </bottom>
      <diagonal/>
    </border>
    <border>
      <left/>
      <right style="thin">
        <color indexed="64"/>
      </right>
      <top style="slantDashDot">
        <color indexed="64"/>
      </top>
      <bottom style="medium">
        <color indexed="64"/>
      </bottom>
      <diagonal/>
    </border>
    <border>
      <left/>
      <right style="medium">
        <color indexed="64"/>
      </right>
      <top style="slantDashDot">
        <color indexed="64"/>
      </top>
      <bottom style="medium">
        <color indexed="64"/>
      </bottom>
      <diagonal/>
    </border>
    <border>
      <left style="medium">
        <color indexed="64"/>
      </left>
      <right/>
      <top style="medium">
        <color indexed="64"/>
      </top>
      <bottom style="thin">
        <color indexed="64"/>
      </bottom>
      <diagonal/>
    </border>
    <border>
      <left style="medium">
        <color indexed="8"/>
      </left>
      <right style="thin">
        <color indexed="8"/>
      </right>
      <top style="thin">
        <color indexed="64"/>
      </top>
      <bottom/>
      <diagonal/>
    </border>
    <border>
      <left style="medium">
        <color indexed="8"/>
      </left>
      <right style="thin">
        <color indexed="8"/>
      </right>
      <top style="thin">
        <color indexed="64"/>
      </top>
      <bottom style="medium">
        <color indexed="8"/>
      </bottom>
      <diagonal/>
    </border>
    <border>
      <left style="thin">
        <color indexed="8"/>
      </left>
      <right style="thin">
        <color indexed="8"/>
      </right>
      <top style="thin">
        <color indexed="64"/>
      </top>
      <bottom style="medium">
        <color indexed="8"/>
      </bottom>
      <diagonal/>
    </border>
    <border>
      <left style="thin">
        <color indexed="8"/>
      </left>
      <right/>
      <top style="thin">
        <color indexed="64"/>
      </top>
      <bottom style="medium">
        <color indexed="8"/>
      </bottom>
      <diagonal/>
    </border>
    <border>
      <left/>
      <right/>
      <top style="thin">
        <color indexed="64"/>
      </top>
      <bottom style="medium">
        <color indexed="8"/>
      </bottom>
      <diagonal/>
    </border>
    <border>
      <left/>
      <right style="thin">
        <color indexed="8"/>
      </right>
      <top style="thin">
        <color indexed="64"/>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bottom style="medium">
        <color indexed="8"/>
      </bottom>
      <diagonal/>
    </border>
  </borders>
  <cellStyleXfs count="2">
    <xf numFmtId="0" fontId="0" fillId="0" borderId="0">
      <alignment vertical="center"/>
    </xf>
    <xf numFmtId="0" fontId="2" fillId="0" borderId="0"/>
  </cellStyleXfs>
  <cellXfs count="397">
    <xf numFmtId="0" fontId="0" fillId="0" borderId="0" xfId="0">
      <alignment vertical="center"/>
    </xf>
    <xf numFmtId="0" fontId="2" fillId="0" borderId="0" xfId="1"/>
    <xf numFmtId="0" fontId="3" fillId="0" borderId="0" xfId="1" applyNumberFormat="1" applyFont="1" applyAlignment="1"/>
    <xf numFmtId="0" fontId="2" fillId="0" borderId="0" xfId="1" applyAlignment="1"/>
    <xf numFmtId="0" fontId="5" fillId="0" borderId="1" xfId="1" applyNumberFormat="1" applyFont="1" applyBorder="1" applyAlignment="1">
      <alignment horizontal="center" vertical="center"/>
    </xf>
    <xf numFmtId="0" fontId="5" fillId="0" borderId="2" xfId="1" applyNumberFormat="1" applyFont="1" applyBorder="1" applyAlignment="1">
      <alignment horizontal="center" vertical="center"/>
    </xf>
    <xf numFmtId="0" fontId="5" fillId="0" borderId="3" xfId="1" applyNumberFormat="1" applyFont="1" applyBorder="1" applyAlignment="1">
      <alignment horizontal="centerContinuous" vertical="center"/>
    </xf>
    <xf numFmtId="0" fontId="5" fillId="0" borderId="4" xfId="1" applyNumberFormat="1" applyFont="1" applyBorder="1" applyAlignment="1">
      <alignment horizontal="centerContinuous" vertical="center"/>
    </xf>
    <xf numFmtId="0" fontId="5" fillId="0" borderId="5" xfId="1" applyNumberFormat="1" applyFont="1" applyBorder="1" applyAlignment="1">
      <alignment horizontal="centerContinuous" vertical="center"/>
    </xf>
    <xf numFmtId="0" fontId="5" fillId="0" borderId="2" xfId="1" applyFont="1" applyBorder="1" applyAlignment="1">
      <alignment horizontal="center" vertical="center"/>
    </xf>
    <xf numFmtId="0" fontId="5" fillId="0" borderId="6" xfId="1" applyNumberFormat="1" applyFont="1" applyBorder="1" applyAlignment="1">
      <alignment horizontal="centerContinuous" vertical="center"/>
    </xf>
    <xf numFmtId="0" fontId="2" fillId="0" borderId="7" xfId="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Continuous" vertical="center"/>
    </xf>
    <xf numFmtId="0" fontId="5" fillId="0" borderId="10" xfId="1" applyFont="1" applyBorder="1" applyAlignment="1">
      <alignment horizontal="centerContinuous" vertical="center"/>
    </xf>
    <xf numFmtId="0" fontId="5" fillId="0" borderId="11" xfId="1" applyFont="1" applyBorder="1" applyAlignment="1">
      <alignment horizontal="centerContinuous" vertical="center"/>
    </xf>
    <xf numFmtId="0" fontId="5" fillId="0" borderId="12" xfId="1" applyFont="1" applyBorder="1" applyAlignment="1">
      <alignment horizontal="center" vertical="center"/>
    </xf>
    <xf numFmtId="0" fontId="5" fillId="0" borderId="12" xfId="1" applyNumberFormat="1" applyFont="1" applyBorder="1" applyAlignment="1">
      <alignment horizontal="center" vertical="center"/>
    </xf>
    <xf numFmtId="0" fontId="5" fillId="0" borderId="13" xfId="1" applyNumberFormat="1" applyFont="1" applyBorder="1" applyAlignment="1">
      <alignment vertical="center"/>
    </xf>
    <xf numFmtId="0" fontId="2" fillId="0" borderId="14" xfId="1" applyBorder="1" applyAlignment="1"/>
    <xf numFmtId="0" fontId="2" fillId="0" borderId="15" xfId="1" applyBorder="1" applyAlignment="1"/>
    <xf numFmtId="0" fontId="2" fillId="0" borderId="16" xfId="1" applyBorder="1" applyAlignment="1"/>
    <xf numFmtId="0" fontId="2" fillId="0" borderId="17" xfId="1" applyBorder="1" applyAlignment="1">
      <alignment horizontal="center" vertical="center"/>
    </xf>
    <xf numFmtId="0" fontId="5" fillId="0" borderId="18" xfId="1" applyFont="1" applyBorder="1" applyAlignment="1">
      <alignment horizontal="center" vertical="center"/>
    </xf>
    <xf numFmtId="0" fontId="5" fillId="0" borderId="19" xfId="1" applyNumberFormat="1" applyFont="1" applyBorder="1" applyAlignment="1">
      <alignment horizontal="center" vertical="center"/>
    </xf>
    <xf numFmtId="0" fontId="5" fillId="0" borderId="20" xfId="1" applyNumberFormat="1" applyFont="1" applyBorder="1" applyAlignment="1">
      <alignment vertical="center"/>
    </xf>
    <xf numFmtId="0" fontId="5" fillId="0" borderId="13" xfId="1" applyFont="1" applyBorder="1" applyAlignment="1">
      <alignment horizontal="centerContinuous" vertical="center"/>
    </xf>
    <xf numFmtId="0" fontId="5" fillId="0" borderId="21" xfId="1" applyFont="1" applyBorder="1" applyAlignment="1">
      <alignment horizontal="centerContinuous" vertical="center"/>
    </xf>
    <xf numFmtId="0" fontId="5" fillId="0" borderId="22" xfId="1" applyFont="1" applyBorder="1" applyAlignment="1">
      <alignment horizontal="centerContinuous" vertical="center"/>
    </xf>
    <xf numFmtId="0" fontId="5" fillId="0" borderId="23" xfId="1" applyFont="1" applyBorder="1" applyAlignment="1">
      <alignment horizontal="center" vertical="center"/>
    </xf>
    <xf numFmtId="0" fontId="5" fillId="0" borderId="24" xfId="1" applyFont="1" applyBorder="1" applyAlignment="1">
      <alignment horizontal="centerContinuous" vertical="center"/>
    </xf>
    <xf numFmtId="0" fontId="5" fillId="0" borderId="25" xfId="1" applyFont="1" applyBorder="1" applyAlignment="1">
      <alignment horizontal="centerContinuous" vertical="center"/>
    </xf>
    <xf numFmtId="0" fontId="5" fillId="0" borderId="26" xfId="1" applyNumberFormat="1" applyFont="1" applyBorder="1" applyAlignment="1">
      <alignment horizontal="center" vertical="center"/>
    </xf>
    <xf numFmtId="0" fontId="5" fillId="0" borderId="26" xfId="1" applyFont="1" applyBorder="1" applyAlignment="1">
      <alignment horizontal="center" vertical="center"/>
    </xf>
    <xf numFmtId="0" fontId="5" fillId="0" borderId="27" xfId="1" applyNumberFormat="1" applyFont="1" applyBorder="1" applyAlignment="1">
      <alignment vertical="center"/>
    </xf>
    <xf numFmtId="0" fontId="2" fillId="0" borderId="28" xfId="1" applyBorder="1" applyAlignment="1"/>
    <xf numFmtId="0" fontId="2" fillId="0" borderId="29" xfId="1" applyBorder="1" applyAlignment="1"/>
    <xf numFmtId="0" fontId="5" fillId="0" borderId="19" xfId="1" applyNumberFormat="1" applyFont="1" applyBorder="1" applyAlignment="1">
      <alignment vertical="center"/>
    </xf>
    <xf numFmtId="0" fontId="5" fillId="0" borderId="30" xfId="1" applyFont="1" applyBorder="1" applyAlignment="1">
      <alignment vertical="center"/>
    </xf>
    <xf numFmtId="0" fontId="5" fillId="0" borderId="31" xfId="1" applyNumberFormat="1" applyFont="1" applyBorder="1" applyAlignment="1">
      <alignment horizontal="center" vertical="center"/>
    </xf>
    <xf numFmtId="0" fontId="5" fillId="0" borderId="31" xfId="1" applyNumberFormat="1" applyFont="1" applyBorder="1" applyAlignment="1">
      <alignment vertical="center"/>
    </xf>
    <xf numFmtId="0" fontId="5" fillId="0" borderId="32" xfId="1" applyNumberFormat="1" applyFont="1" applyBorder="1" applyAlignment="1">
      <alignment vertical="center"/>
    </xf>
    <xf numFmtId="0" fontId="5" fillId="0" borderId="32" xfId="1" applyFont="1" applyBorder="1" applyAlignment="1">
      <alignment vertical="center"/>
    </xf>
    <xf numFmtId="0" fontId="5" fillId="0" borderId="33" xfId="1" applyFont="1" applyBorder="1" applyAlignment="1">
      <alignment vertical="center"/>
    </xf>
    <xf numFmtId="0" fontId="0" fillId="0" borderId="0" xfId="0" applyAlignment="1">
      <alignment vertical="center"/>
    </xf>
    <xf numFmtId="0" fontId="0" fillId="0" borderId="34" xfId="0" applyBorder="1" applyAlignment="1">
      <alignment horizontal="center" vertical="center"/>
    </xf>
    <xf numFmtId="0" fontId="0" fillId="0" borderId="0" xfId="0" applyAlignment="1">
      <alignment horizontal="right" vertical="center"/>
    </xf>
    <xf numFmtId="0" fontId="0" fillId="0" borderId="43" xfId="0" applyBorder="1" applyAlignment="1">
      <alignment horizontal="center" vertical="center"/>
    </xf>
    <xf numFmtId="0" fontId="0" fillId="0" borderId="0" xfId="0" applyFill="1" applyBorder="1">
      <alignment vertical="center"/>
    </xf>
    <xf numFmtId="0" fontId="9" fillId="0" borderId="0" xfId="0" applyFont="1" applyAlignment="1">
      <alignment horizontal="centerContinuous" vertical="center"/>
    </xf>
    <xf numFmtId="0" fontId="9" fillId="0" borderId="0" xfId="0" applyFont="1" applyAlignment="1">
      <alignment vertical="center"/>
    </xf>
    <xf numFmtId="0" fontId="0" fillId="0" borderId="0" xfId="0" applyAlignment="1"/>
    <xf numFmtId="0" fontId="0" fillId="0" borderId="0" xfId="0" applyAlignment="1">
      <alignment horizontal="center" vertical="center"/>
    </xf>
    <xf numFmtId="0" fontId="0" fillId="0" borderId="0" xfId="0" applyBorder="1" applyAlignment="1">
      <alignment horizontal="center" vertical="center"/>
    </xf>
    <xf numFmtId="0" fontId="5" fillId="0" borderId="80" xfId="1" applyFont="1" applyBorder="1" applyAlignment="1">
      <alignment horizontal="center" vertical="center"/>
    </xf>
    <xf numFmtId="0" fontId="5" fillId="0" borderId="15" xfId="1" applyNumberFormat="1" applyFont="1" applyBorder="1" applyAlignment="1">
      <alignment horizontal="centerContinuous" vertical="center"/>
    </xf>
    <xf numFmtId="0" fontId="5" fillId="0" borderId="34" xfId="1" applyNumberFormat="1" applyFont="1" applyBorder="1" applyAlignment="1">
      <alignment horizontal="center" vertical="center"/>
    </xf>
    <xf numFmtId="0" fontId="5" fillId="0" borderId="34" xfId="1" applyNumberFormat="1" applyFont="1" applyBorder="1" applyAlignment="1">
      <alignment vertical="center"/>
    </xf>
    <xf numFmtId="0" fontId="0" fillId="0" borderId="0" xfId="0" applyFill="1" applyBorder="1" applyAlignment="1">
      <alignment horizontal="center" vertical="center"/>
    </xf>
    <xf numFmtId="0" fontId="0" fillId="0" borderId="0" xfId="0" applyNumberFormat="1">
      <alignment vertical="center"/>
    </xf>
    <xf numFmtId="0" fontId="0" fillId="0" borderId="0" xfId="0" applyNumberForma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0" xfId="0" applyNumberFormat="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4" xfId="0" applyNumberFormat="1" applyBorder="1" applyAlignment="1">
      <alignment horizontal="center" vertical="center"/>
    </xf>
    <xf numFmtId="0" fontId="0" fillId="0" borderId="93" xfId="0" applyBorder="1" applyAlignment="1">
      <alignment horizontal="center" vertical="center"/>
    </xf>
    <xf numFmtId="0" fontId="6" fillId="0" borderId="0" xfId="0" applyFont="1" applyAlignment="1">
      <alignment vertical="center"/>
    </xf>
    <xf numFmtId="0" fontId="13" fillId="0" borderId="95" xfId="0" applyFont="1" applyBorder="1" applyAlignment="1">
      <alignment horizontal="center" vertical="center" shrinkToFit="1"/>
    </xf>
    <xf numFmtId="0" fontId="0" fillId="0" borderId="76" xfId="0" applyBorder="1" applyAlignment="1">
      <alignment horizontal="center" vertical="center"/>
    </xf>
    <xf numFmtId="0" fontId="0" fillId="0" borderId="84" xfId="0" applyBorder="1" applyAlignment="1">
      <alignment horizontal="center" vertical="center" shrinkToFit="1"/>
    </xf>
    <xf numFmtId="0" fontId="0" fillId="0" borderId="91" xfId="0" applyBorder="1" applyAlignment="1">
      <alignment horizontal="center" vertical="center" shrinkToFit="1"/>
    </xf>
    <xf numFmtId="0" fontId="0" fillId="0" borderId="64" xfId="0" applyBorder="1" applyAlignment="1">
      <alignment horizontal="center" vertical="center"/>
    </xf>
    <xf numFmtId="0" fontId="0" fillId="0" borderId="79" xfId="0" applyBorder="1" applyAlignment="1">
      <alignment horizontal="center" vertical="center"/>
    </xf>
    <xf numFmtId="0" fontId="0" fillId="0" borderId="91" xfId="0" applyBorder="1" applyAlignment="1">
      <alignment horizontal="center" vertical="center"/>
    </xf>
    <xf numFmtId="0" fontId="11" fillId="0" borderId="86" xfId="0" applyFont="1" applyBorder="1" applyAlignment="1">
      <alignment horizontal="center" vertical="center"/>
    </xf>
    <xf numFmtId="0" fontId="11" fillId="0" borderId="88" xfId="0" applyFont="1" applyBorder="1" applyAlignment="1">
      <alignment horizontal="center" vertical="center"/>
    </xf>
    <xf numFmtId="0" fontId="11" fillId="0" borderId="90" xfId="0" applyFont="1" applyBorder="1" applyAlignment="1">
      <alignment horizontal="center" vertical="center"/>
    </xf>
    <xf numFmtId="0" fontId="11" fillId="0" borderId="60" xfId="0" applyFont="1" applyBorder="1" applyAlignment="1">
      <alignment horizontal="center" vertical="center"/>
    </xf>
    <xf numFmtId="0" fontId="14" fillId="0" borderId="0" xfId="0" applyFont="1">
      <alignment vertical="center"/>
    </xf>
    <xf numFmtId="0" fontId="14" fillId="0" borderId="0" xfId="0" applyFont="1" applyAlignment="1"/>
    <xf numFmtId="0" fontId="15" fillId="0" borderId="0" xfId="0" applyNumberFormat="1" applyFont="1" applyAlignment="1"/>
    <xf numFmtId="0" fontId="15" fillId="0" borderId="0" xfId="0" applyFont="1" applyAlignment="1">
      <alignment horizontal="center"/>
    </xf>
    <xf numFmtId="0" fontId="15" fillId="0" borderId="0" xfId="0" applyNumberFormat="1" applyFont="1" applyAlignment="1">
      <alignment horizontal="center"/>
    </xf>
    <xf numFmtId="0" fontId="16" fillId="0" borderId="96" xfId="0" applyFont="1" applyFill="1" applyBorder="1" applyAlignment="1" applyProtection="1">
      <alignment horizontal="center" vertical="center"/>
      <protection locked="0"/>
    </xf>
    <xf numFmtId="0" fontId="14" fillId="0" borderId="34" xfId="0" applyFont="1" applyBorder="1" applyAlignment="1">
      <alignment horizontal="center" vertical="center"/>
    </xf>
    <xf numFmtId="0" fontId="14" fillId="0" borderId="43" xfId="0" applyFont="1" applyBorder="1" applyAlignment="1">
      <alignment horizontal="center" vertical="center"/>
    </xf>
    <xf numFmtId="0" fontId="14" fillId="0" borderId="91" xfId="0" applyFont="1" applyBorder="1" applyAlignment="1">
      <alignment horizontal="center" vertical="center"/>
    </xf>
    <xf numFmtId="0" fontId="13" fillId="0" borderId="78" xfId="0" applyFont="1" applyBorder="1" applyAlignment="1">
      <alignment horizontal="center" vertical="center" wrapText="1"/>
    </xf>
    <xf numFmtId="0" fontId="11" fillId="3" borderId="81"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4" fillId="3" borderId="34" xfId="0" applyFont="1" applyFill="1" applyBorder="1" applyAlignment="1" applyProtection="1">
      <alignment horizontal="center" vertical="center"/>
      <protection locked="0"/>
    </xf>
    <xf numFmtId="57" fontId="14" fillId="3" borderId="34" xfId="0" applyNumberFormat="1" applyFont="1" applyFill="1" applyBorder="1" applyAlignment="1" applyProtection="1">
      <alignment horizontal="center" vertical="center"/>
      <protection locked="0"/>
    </xf>
    <xf numFmtId="0" fontId="14" fillId="3" borderId="34" xfId="0" applyNumberFormat="1" applyFont="1" applyFill="1" applyBorder="1" applyAlignment="1" applyProtection="1">
      <alignment horizontal="center" vertical="center"/>
      <protection locked="0"/>
    </xf>
    <xf numFmtId="57" fontId="14" fillId="3" borderId="87" xfId="0" applyNumberFormat="1" applyFont="1" applyFill="1" applyBorder="1" applyAlignment="1" applyProtection="1">
      <alignment horizontal="center" vertical="center"/>
      <protection locked="0"/>
    </xf>
    <xf numFmtId="0" fontId="14" fillId="3" borderId="43" xfId="0" applyFont="1" applyFill="1" applyBorder="1" applyAlignment="1" applyProtection="1">
      <alignment horizontal="center" vertical="center"/>
      <protection locked="0"/>
    </xf>
    <xf numFmtId="57" fontId="14" fillId="3" borderId="43" xfId="0" applyNumberFormat="1" applyFont="1" applyFill="1" applyBorder="1" applyAlignment="1" applyProtection="1">
      <alignment horizontal="center" vertical="center"/>
      <protection locked="0"/>
    </xf>
    <xf numFmtId="0" fontId="14" fillId="3" borderId="43" xfId="0" applyNumberFormat="1" applyFont="1" applyFill="1" applyBorder="1" applyAlignment="1" applyProtection="1">
      <alignment horizontal="center" vertical="center"/>
      <protection locked="0"/>
    </xf>
    <xf numFmtId="57" fontId="14" fillId="3" borderId="89" xfId="0" applyNumberFormat="1" applyFont="1" applyFill="1" applyBorder="1" applyAlignment="1" applyProtection="1">
      <alignment horizontal="center" vertical="center"/>
      <protection locked="0"/>
    </xf>
    <xf numFmtId="0" fontId="14" fillId="3" borderId="91" xfId="0" applyFont="1" applyFill="1" applyBorder="1" applyAlignment="1" applyProtection="1">
      <alignment horizontal="center" vertical="center"/>
      <protection locked="0"/>
    </xf>
    <xf numFmtId="57" fontId="14" fillId="3" borderId="91" xfId="0" applyNumberFormat="1" applyFont="1" applyFill="1" applyBorder="1" applyAlignment="1" applyProtection="1">
      <alignment horizontal="center" vertical="center"/>
      <protection locked="0"/>
    </xf>
    <xf numFmtId="0" fontId="14" fillId="3" borderId="91" xfId="0" applyNumberFormat="1" applyFont="1" applyFill="1" applyBorder="1" applyAlignment="1" applyProtection="1">
      <alignment horizontal="center" vertical="center"/>
      <protection locked="0"/>
    </xf>
    <xf numFmtId="57" fontId="14" fillId="3" borderId="92" xfId="0" applyNumberFormat="1"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57" fontId="14" fillId="2" borderId="34" xfId="0" applyNumberFormat="1" applyFont="1" applyFill="1" applyBorder="1" applyAlignment="1" applyProtection="1">
      <alignment horizontal="center" vertical="center"/>
      <protection locked="0"/>
    </xf>
    <xf numFmtId="0" fontId="14" fillId="2" borderId="34" xfId="0" applyNumberFormat="1"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wrapText="1"/>
      <protection locked="0"/>
    </xf>
    <xf numFmtId="57" fontId="15" fillId="2" borderId="87" xfId="0" applyNumberFormat="1" applyFont="1" applyFill="1" applyBorder="1" applyAlignment="1" applyProtection="1">
      <alignment horizontal="center" vertical="center"/>
      <protection locked="0"/>
    </xf>
    <xf numFmtId="0" fontId="15" fillId="2" borderId="43" xfId="0" applyFont="1" applyFill="1" applyBorder="1" applyAlignment="1" applyProtection="1">
      <alignment horizontal="center" vertical="center"/>
      <protection locked="0"/>
    </xf>
    <xf numFmtId="57" fontId="15" fillId="2" borderId="43" xfId="0" applyNumberFormat="1" applyFont="1" applyFill="1" applyBorder="1" applyAlignment="1" applyProtection="1">
      <alignment horizontal="center" vertical="center"/>
      <protection locked="0"/>
    </xf>
    <xf numFmtId="0" fontId="15" fillId="2" borderId="43" xfId="0" applyNumberFormat="1" applyFont="1" applyFill="1" applyBorder="1" applyAlignment="1" applyProtection="1">
      <alignment horizontal="center" vertical="center"/>
      <protection locked="0"/>
    </xf>
    <xf numFmtId="0" fontId="15" fillId="2" borderId="43" xfId="0" applyFont="1" applyFill="1" applyBorder="1" applyAlignment="1" applyProtection="1">
      <alignment horizontal="center" vertical="center" wrapText="1"/>
      <protection locked="0"/>
    </xf>
    <xf numFmtId="57" fontId="15" fillId="2" borderId="89" xfId="0" applyNumberFormat="1" applyFont="1" applyFill="1" applyBorder="1" applyAlignment="1" applyProtection="1">
      <alignment horizontal="center" vertical="center"/>
      <protection locked="0"/>
    </xf>
    <xf numFmtId="0" fontId="15" fillId="2" borderId="91" xfId="0" applyFont="1" applyFill="1" applyBorder="1" applyAlignment="1" applyProtection="1">
      <alignment horizontal="center" vertical="center"/>
      <protection locked="0"/>
    </xf>
    <xf numFmtId="57" fontId="15" fillId="2" borderId="91" xfId="0" applyNumberFormat="1" applyFont="1" applyFill="1" applyBorder="1" applyAlignment="1" applyProtection="1">
      <alignment horizontal="center" vertical="center"/>
      <protection locked="0"/>
    </xf>
    <xf numFmtId="0" fontId="15" fillId="2" borderId="91" xfId="0" applyNumberFormat="1" applyFont="1" applyFill="1" applyBorder="1" applyAlignment="1" applyProtection="1">
      <alignment horizontal="center" vertical="center"/>
      <protection locked="0"/>
    </xf>
    <xf numFmtId="0" fontId="15" fillId="2" borderId="91" xfId="0" applyFont="1" applyFill="1" applyBorder="1" applyAlignment="1" applyProtection="1">
      <alignment horizontal="center" vertical="center" wrapText="1"/>
      <protection locked="0"/>
    </xf>
    <xf numFmtId="57" fontId="15" fillId="2" borderId="92" xfId="0" applyNumberFormat="1" applyFont="1" applyFill="1" applyBorder="1" applyAlignment="1" applyProtection="1">
      <alignment horizontal="center" vertical="center"/>
      <protection locked="0"/>
    </xf>
    <xf numFmtId="0" fontId="15" fillId="2" borderId="41" xfId="0" applyFont="1" applyFill="1" applyBorder="1" applyAlignment="1" applyProtection="1">
      <alignment horizontal="center" vertical="center"/>
      <protection locked="0"/>
    </xf>
    <xf numFmtId="57" fontId="15" fillId="2" borderId="41" xfId="0" applyNumberFormat="1" applyFont="1" applyFill="1" applyBorder="1" applyAlignment="1" applyProtection="1">
      <alignment horizontal="center" vertical="center"/>
      <protection locked="0"/>
    </xf>
    <xf numFmtId="0" fontId="15" fillId="2" borderId="41" xfId="0" applyNumberFormat="1" applyFont="1" applyFill="1" applyBorder="1" applyAlignment="1" applyProtection="1">
      <alignment horizontal="center" vertical="center"/>
      <protection locked="0"/>
    </xf>
    <xf numFmtId="0" fontId="15" fillId="2" borderId="41" xfId="0" applyFont="1" applyFill="1" applyBorder="1" applyAlignment="1" applyProtection="1">
      <alignment horizontal="center" vertical="center" wrapText="1"/>
      <protection locked="0"/>
    </xf>
    <xf numFmtId="57" fontId="15" fillId="2" borderId="94" xfId="0" applyNumberFormat="1" applyFont="1" applyFill="1" applyBorder="1" applyAlignment="1" applyProtection="1">
      <alignment horizontal="center" vertical="center"/>
      <protection locked="0"/>
    </xf>
    <xf numFmtId="0" fontId="14" fillId="3" borderId="34"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91" xfId="0" applyFont="1" applyFill="1" applyBorder="1" applyAlignment="1" applyProtection="1">
      <alignment horizontal="center" vertical="center" wrapText="1"/>
      <protection locked="0"/>
    </xf>
    <xf numFmtId="0" fontId="14" fillId="3" borderId="41" xfId="0" applyFont="1" applyFill="1" applyBorder="1" applyAlignment="1" applyProtection="1">
      <alignment horizontal="center" vertical="center"/>
      <protection locked="0"/>
    </xf>
    <xf numFmtId="57" fontId="14" fillId="3" borderId="41" xfId="0" applyNumberFormat="1" applyFont="1" applyFill="1" applyBorder="1" applyAlignment="1" applyProtection="1">
      <alignment horizontal="center" vertical="center"/>
      <protection locked="0"/>
    </xf>
    <xf numFmtId="0" fontId="14" fillId="3" borderId="41" xfId="0" applyNumberFormat="1" applyFont="1" applyFill="1" applyBorder="1" applyAlignment="1" applyProtection="1">
      <alignment horizontal="center" vertical="center"/>
      <protection locked="0"/>
    </xf>
    <xf numFmtId="0" fontId="14" fillId="3" borderId="41" xfId="0" applyFont="1" applyFill="1" applyBorder="1" applyAlignment="1" applyProtection="1">
      <alignment horizontal="center" vertical="center" wrapText="1"/>
      <protection locked="0"/>
    </xf>
    <xf numFmtId="57" fontId="14" fillId="3" borderId="94" xfId="0" applyNumberFormat="1" applyFont="1" applyFill="1" applyBorder="1" applyAlignment="1" applyProtection="1">
      <alignment horizontal="center" vertical="center"/>
      <protection locked="0"/>
    </xf>
    <xf numFmtId="0" fontId="11" fillId="0" borderId="93" xfId="0" applyFont="1" applyBorder="1" applyAlignment="1">
      <alignment horizontal="center" vertical="center"/>
    </xf>
    <xf numFmtId="0" fontId="14" fillId="0" borderId="41" xfId="0" applyFont="1" applyBorder="1" applyAlignment="1">
      <alignment horizontal="center" vertical="center"/>
    </xf>
    <xf numFmtId="0" fontId="0" fillId="0" borderId="41" xfId="0" applyBorder="1" applyAlignment="1">
      <alignment horizontal="center" vertical="center"/>
    </xf>
    <xf numFmtId="0" fontId="15" fillId="0" borderId="0" xfId="0" applyFont="1" applyBorder="1" applyAlignment="1">
      <alignment horizontal="left"/>
    </xf>
    <xf numFmtId="0" fontId="11" fillId="0" borderId="0" xfId="0" applyFont="1" applyAlignment="1">
      <alignment horizontal="right" vertical="center"/>
    </xf>
    <xf numFmtId="0" fontId="0" fillId="0" borderId="83" xfId="0" applyBorder="1" applyAlignment="1">
      <alignment horizontal="center"/>
    </xf>
    <xf numFmtId="0" fontId="17" fillId="0" borderId="90" xfId="0" applyFont="1" applyBorder="1" applyAlignment="1" applyProtection="1">
      <alignment horizontal="center" vertical="center"/>
      <protection locked="0"/>
    </xf>
    <xf numFmtId="0" fontId="0" fillId="4" borderId="0" xfId="0" applyFill="1" applyAlignment="1"/>
    <xf numFmtId="0" fontId="0" fillId="4" borderId="0" xfId="0" applyFill="1" applyBorder="1" applyAlignment="1"/>
    <xf numFmtId="0" fontId="0" fillId="4" borderId="0" xfId="0" applyFill="1" applyBorder="1" applyAlignment="1">
      <alignment horizontal="center"/>
    </xf>
    <xf numFmtId="0" fontId="9" fillId="4" borderId="0" xfId="0" applyFont="1" applyFill="1" applyAlignment="1">
      <alignment vertical="center"/>
    </xf>
    <xf numFmtId="0" fontId="9" fillId="4" borderId="0" xfId="0" applyFont="1" applyFill="1" applyAlignment="1">
      <alignment horizontal="centerContinuous" vertical="center"/>
    </xf>
    <xf numFmtId="0" fontId="0" fillId="4" borderId="0" xfId="0" applyFill="1" applyAlignment="1">
      <alignment horizontal="center" vertical="center"/>
    </xf>
    <xf numFmtId="0" fontId="8" fillId="6" borderId="0" xfId="0" applyFont="1" applyFill="1" applyAlignment="1">
      <alignment vertical="center"/>
    </xf>
    <xf numFmtId="0" fontId="0" fillId="6" borderId="0" xfId="0" applyFill="1" applyAlignment="1"/>
    <xf numFmtId="0" fontId="9" fillId="6" borderId="0" xfId="0" applyFont="1" applyFill="1" applyAlignment="1">
      <alignment horizontal="centerContinuous" vertical="center"/>
    </xf>
    <xf numFmtId="0" fontId="0" fillId="6" borderId="46" xfId="0" applyFill="1" applyBorder="1" applyAlignment="1">
      <alignment horizontal="center" vertical="center"/>
    </xf>
    <xf numFmtId="0" fontId="5" fillId="6" borderId="52" xfId="0" applyFont="1" applyFill="1" applyBorder="1" applyAlignment="1">
      <alignment horizontal="center" vertical="center"/>
    </xf>
    <xf numFmtId="0" fontId="5" fillId="6" borderId="54" xfId="0" applyFont="1" applyFill="1" applyBorder="1" applyAlignment="1">
      <alignment horizontal="centerContinuous" vertical="center"/>
    </xf>
    <xf numFmtId="0" fontId="5" fillId="6" borderId="55" xfId="0" applyFont="1" applyFill="1" applyBorder="1" applyAlignment="1">
      <alignment horizontal="center" vertical="center"/>
    </xf>
    <xf numFmtId="0" fontId="9" fillId="6" borderId="37" xfId="0" applyFont="1" applyFill="1" applyBorder="1" applyAlignment="1">
      <alignment horizontal="center" vertical="center"/>
    </xf>
    <xf numFmtId="0" fontId="5" fillId="6" borderId="58" xfId="0" applyFont="1" applyFill="1" applyBorder="1" applyAlignment="1">
      <alignment horizontal="center" vertical="center"/>
    </xf>
    <xf numFmtId="0" fontId="9" fillId="6" borderId="34" xfId="0" applyFont="1" applyFill="1" applyBorder="1" applyAlignment="1">
      <alignment horizontal="center" vertical="center"/>
    </xf>
    <xf numFmtId="0" fontId="5" fillId="6" borderId="59" xfId="0" applyFont="1" applyFill="1" applyBorder="1" applyAlignment="1">
      <alignment horizontal="center" vertical="center"/>
    </xf>
    <xf numFmtId="0" fontId="9" fillId="6" borderId="62" xfId="0" applyFont="1" applyFill="1" applyBorder="1" applyAlignment="1">
      <alignment horizontal="center" vertical="center"/>
    </xf>
    <xf numFmtId="0" fontId="9" fillId="6" borderId="63" xfId="0" applyFont="1" applyFill="1" applyBorder="1" applyAlignment="1">
      <alignment horizontal="center" vertical="center"/>
    </xf>
    <xf numFmtId="0" fontId="2" fillId="6" borderId="41" xfId="0" applyFont="1" applyFill="1" applyBorder="1" applyAlignment="1">
      <alignment horizontal="center" vertical="center"/>
    </xf>
    <xf numFmtId="0" fontId="5" fillId="6" borderId="65" xfId="0" applyFont="1" applyFill="1" applyBorder="1" applyAlignment="1">
      <alignment horizontal="center" vertical="center"/>
    </xf>
    <xf numFmtId="0" fontId="5" fillId="6" borderId="0" xfId="0" applyFont="1" applyFill="1" applyAlignment="1">
      <alignment vertical="top"/>
    </xf>
    <xf numFmtId="0" fontId="0" fillId="6" borderId="0" xfId="0" applyFill="1" applyBorder="1" applyAlignment="1"/>
    <xf numFmtId="0" fontId="0" fillId="6" borderId="67" xfId="0" applyFill="1" applyBorder="1" applyAlignment="1"/>
    <xf numFmtId="0" fontId="0" fillId="6" borderId="73" xfId="0" applyFill="1" applyBorder="1" applyAlignment="1"/>
    <xf numFmtId="0" fontId="0" fillId="6" borderId="68" xfId="0" applyFill="1" applyBorder="1" applyAlignment="1"/>
    <xf numFmtId="0" fontId="0" fillId="6" borderId="69" xfId="0" applyFill="1" applyBorder="1" applyAlignment="1"/>
    <xf numFmtId="0" fontId="0" fillId="6" borderId="70" xfId="0" applyFill="1" applyBorder="1" applyAlignment="1"/>
    <xf numFmtId="0" fontId="5" fillId="6" borderId="0" xfId="0" applyFont="1" applyFill="1" applyAlignment="1">
      <alignment horizontal="center"/>
    </xf>
    <xf numFmtId="0" fontId="5" fillId="6" borderId="0" xfId="0" applyFont="1" applyFill="1" applyAlignment="1"/>
    <xf numFmtId="0" fontId="0" fillId="6" borderId="69" xfId="0" applyFill="1" applyBorder="1" applyAlignment="1">
      <alignment horizontal="center"/>
    </xf>
    <xf numFmtId="0" fontId="0" fillId="6" borderId="0" xfId="0" applyFill="1" applyAlignment="1">
      <alignment vertical="center"/>
    </xf>
    <xf numFmtId="0" fontId="0" fillId="6" borderId="69" xfId="0" applyFill="1" applyBorder="1" applyAlignment="1">
      <alignment horizontal="center" vertical="center"/>
    </xf>
    <xf numFmtId="0" fontId="0" fillId="6" borderId="0" xfId="0" applyFill="1" applyBorder="1" applyAlignment="1">
      <alignment vertical="center"/>
    </xf>
    <xf numFmtId="0" fontId="0" fillId="6" borderId="0" xfId="0" applyFill="1" applyAlignment="1" applyProtection="1">
      <protection locked="0"/>
    </xf>
    <xf numFmtId="0" fontId="0" fillId="6" borderId="71" xfId="0" applyFill="1" applyBorder="1" applyAlignment="1"/>
    <xf numFmtId="0" fontId="0" fillId="6" borderId="66" xfId="0" applyFill="1" applyBorder="1" applyAlignment="1"/>
    <xf numFmtId="0" fontId="0" fillId="6" borderId="72" xfId="0" applyFill="1" applyBorder="1" applyAlignment="1"/>
    <xf numFmtId="0" fontId="0" fillId="0" borderId="102" xfId="0" applyBorder="1" applyAlignment="1">
      <alignment horizontal="center" vertical="center"/>
    </xf>
    <xf numFmtId="0" fontId="15" fillId="2" borderId="103" xfId="0" applyFont="1" applyFill="1" applyBorder="1" applyAlignment="1" applyProtection="1">
      <alignment horizontal="center" vertical="center"/>
      <protection locked="0"/>
    </xf>
    <xf numFmtId="57" fontId="15" fillId="2" borderId="103" xfId="0" applyNumberFormat="1" applyFont="1" applyFill="1" applyBorder="1" applyAlignment="1" applyProtection="1">
      <alignment horizontal="center" vertical="center"/>
      <protection locked="0"/>
    </xf>
    <xf numFmtId="0" fontId="15" fillId="2" borderId="103" xfId="0" applyNumberFormat="1" applyFont="1" applyFill="1" applyBorder="1" applyAlignment="1" applyProtection="1">
      <alignment horizontal="center" vertical="center"/>
      <protection locked="0"/>
    </xf>
    <xf numFmtId="0" fontId="15" fillId="2" borderId="103" xfId="0" applyFont="1" applyFill="1" applyBorder="1" applyAlignment="1" applyProtection="1">
      <alignment horizontal="center" vertical="center" wrapText="1"/>
      <protection locked="0"/>
    </xf>
    <xf numFmtId="57" fontId="15" fillId="2" borderId="104" xfId="0" applyNumberFormat="1" applyFont="1" applyFill="1" applyBorder="1" applyAlignment="1" applyProtection="1">
      <alignment horizontal="center" vertical="center"/>
      <protection locked="0"/>
    </xf>
    <xf numFmtId="0" fontId="14" fillId="3" borderId="103" xfId="0" applyFont="1" applyFill="1" applyBorder="1" applyAlignment="1" applyProtection="1">
      <alignment horizontal="center" vertical="center"/>
      <protection locked="0"/>
    </xf>
    <xf numFmtId="57" fontId="14" fillId="3" borderId="103" xfId="0" applyNumberFormat="1" applyFont="1" applyFill="1" applyBorder="1" applyAlignment="1" applyProtection="1">
      <alignment horizontal="center" vertical="center"/>
      <protection locked="0"/>
    </xf>
    <xf numFmtId="0" fontId="14" fillId="3" borderId="103" xfId="0" applyNumberFormat="1" applyFont="1" applyFill="1" applyBorder="1" applyAlignment="1" applyProtection="1">
      <alignment horizontal="center" vertical="center"/>
      <protection locked="0"/>
    </xf>
    <xf numFmtId="0" fontId="14" fillId="3" borderId="103" xfId="0" applyFont="1" applyFill="1" applyBorder="1" applyAlignment="1" applyProtection="1">
      <alignment horizontal="center" vertical="center" wrapText="1"/>
      <protection locked="0"/>
    </xf>
    <xf numFmtId="57" fontId="14" fillId="3" borderId="104" xfId="0" applyNumberFormat="1" applyFont="1" applyFill="1" applyBorder="1" applyAlignment="1" applyProtection="1">
      <alignment horizontal="center" vertical="center"/>
      <protection locked="0"/>
    </xf>
    <xf numFmtId="0" fontId="0" fillId="0" borderId="52" xfId="0" applyBorder="1" applyAlignment="1">
      <alignment horizontal="center" vertical="center"/>
    </xf>
    <xf numFmtId="0" fontId="14" fillId="3" borderId="55" xfId="0" applyFont="1" applyFill="1" applyBorder="1" applyAlignment="1" applyProtection="1">
      <alignment horizontal="center" vertical="center"/>
      <protection locked="0"/>
    </xf>
    <xf numFmtId="57" fontId="14" fillId="3" borderId="55" xfId="0" applyNumberFormat="1" applyFont="1" applyFill="1" applyBorder="1" applyAlignment="1" applyProtection="1">
      <alignment horizontal="center" vertical="center"/>
      <protection locked="0"/>
    </xf>
    <xf numFmtId="0" fontId="14" fillId="3" borderId="55" xfId="0" applyNumberFormat="1" applyFont="1" applyFill="1" applyBorder="1" applyAlignment="1" applyProtection="1">
      <alignment horizontal="center" vertical="center"/>
      <protection locked="0"/>
    </xf>
    <xf numFmtId="0" fontId="14" fillId="3" borderId="55" xfId="0" applyFont="1" applyFill="1" applyBorder="1" applyAlignment="1" applyProtection="1">
      <alignment horizontal="center" vertical="center" wrapText="1"/>
      <protection locked="0"/>
    </xf>
    <xf numFmtId="57" fontId="14" fillId="3" borderId="82" xfId="0" applyNumberFormat="1" applyFont="1" applyFill="1" applyBorder="1" applyAlignment="1" applyProtection="1">
      <alignment horizontal="center" vertical="center"/>
      <protection locked="0"/>
    </xf>
    <xf numFmtId="0" fontId="15" fillId="2" borderId="55" xfId="0" applyFont="1" applyFill="1" applyBorder="1" applyAlignment="1" applyProtection="1">
      <alignment horizontal="center" vertical="center"/>
      <protection locked="0"/>
    </xf>
    <xf numFmtId="57" fontId="15" fillId="2" borderId="55" xfId="0" applyNumberFormat="1" applyFont="1" applyFill="1" applyBorder="1" applyAlignment="1" applyProtection="1">
      <alignment horizontal="center" vertical="center"/>
      <protection locked="0"/>
    </xf>
    <xf numFmtId="0" fontId="15" fillId="2" borderId="55" xfId="0" applyNumberFormat="1" applyFont="1" applyFill="1" applyBorder="1" applyAlignment="1" applyProtection="1">
      <alignment horizontal="center" vertical="center"/>
      <protection locked="0"/>
    </xf>
    <xf numFmtId="0" fontId="15" fillId="2" borderId="55" xfId="0" applyFont="1" applyFill="1" applyBorder="1" applyAlignment="1" applyProtection="1">
      <alignment horizontal="center" vertical="center" wrapText="1"/>
      <protection locked="0"/>
    </xf>
    <xf numFmtId="57" fontId="15" fillId="2" borderId="82" xfId="0" applyNumberFormat="1" applyFont="1" applyFill="1" applyBorder="1" applyAlignment="1" applyProtection="1">
      <alignment horizontal="center" vertical="center"/>
      <protection locked="0"/>
    </xf>
    <xf numFmtId="0" fontId="11" fillId="0" borderId="102" xfId="0" applyFont="1" applyBorder="1" applyAlignment="1">
      <alignment horizontal="center" vertical="center"/>
    </xf>
    <xf numFmtId="0" fontId="14" fillId="0" borderId="103" xfId="0" applyFont="1" applyBorder="1" applyAlignment="1">
      <alignment horizontal="center" vertical="center"/>
    </xf>
    <xf numFmtId="0" fontId="0" fillId="0" borderId="103" xfId="0" applyBorder="1" applyAlignment="1">
      <alignment horizontal="center" vertical="center"/>
    </xf>
    <xf numFmtId="0" fontId="11" fillId="0" borderId="52" xfId="0" applyFont="1" applyBorder="1" applyAlignment="1">
      <alignment horizontal="center" vertical="center"/>
    </xf>
    <xf numFmtId="0" fontId="14" fillId="0" borderId="55" xfId="0" applyFont="1" applyBorder="1" applyAlignment="1">
      <alignment horizontal="center" vertical="center"/>
    </xf>
    <xf numFmtId="0" fontId="0" fillId="0" borderId="55" xfId="0" applyBorder="1" applyAlignment="1">
      <alignment horizontal="center" vertical="center"/>
    </xf>
    <xf numFmtId="0" fontId="24" fillId="0" borderId="96" xfId="0" applyFont="1" applyFill="1" applyBorder="1" applyAlignment="1" applyProtection="1">
      <alignment horizontal="center" vertical="center"/>
      <protection locked="0"/>
    </xf>
    <xf numFmtId="0" fontId="25" fillId="0" borderId="96" xfId="0" applyFont="1" applyFill="1" applyBorder="1" applyAlignment="1" applyProtection="1">
      <alignment horizontal="center" vertical="center"/>
      <protection locked="0"/>
    </xf>
    <xf numFmtId="0" fontId="22" fillId="0" borderId="0" xfId="0" applyFont="1" applyAlignment="1">
      <alignment horizontal="left" vertical="center" wrapText="1"/>
    </xf>
    <xf numFmtId="0" fontId="20" fillId="0" borderId="0" xfId="0" applyFont="1" applyAlignment="1">
      <alignment horizontal="center" vertical="center"/>
    </xf>
    <xf numFmtId="0" fontId="11" fillId="3" borderId="101" xfId="0" applyFont="1" applyFill="1" applyBorder="1" applyAlignment="1" applyProtection="1">
      <alignment horizontal="center" vertical="center"/>
      <protection locked="0"/>
    </xf>
    <xf numFmtId="0" fontId="11" fillId="3" borderId="56" xfId="0" applyFont="1" applyFill="1" applyBorder="1" applyAlignment="1" applyProtection="1">
      <alignment horizontal="center" vertical="center"/>
      <protection locked="0"/>
    </xf>
    <xf numFmtId="0" fontId="19" fillId="2" borderId="101" xfId="0" applyFont="1" applyFill="1" applyBorder="1" applyAlignment="1" applyProtection="1">
      <alignment horizontal="center" vertical="center"/>
      <protection locked="0"/>
    </xf>
    <xf numFmtId="0" fontId="19" fillId="2" borderId="56" xfId="0" applyFont="1" applyFill="1" applyBorder="1" applyAlignment="1" applyProtection="1">
      <alignment horizontal="center" vertical="center"/>
      <protection locked="0"/>
    </xf>
    <xf numFmtId="0" fontId="11" fillId="0" borderId="34" xfId="0" applyFont="1" applyFill="1" applyBorder="1" applyAlignment="1">
      <alignment horizontal="center" vertical="center"/>
    </xf>
    <xf numFmtId="0" fontId="11" fillId="3" borderId="52" xfId="0" applyFont="1" applyFill="1" applyBorder="1" applyAlignment="1" applyProtection="1">
      <alignment horizontal="center" vertical="center"/>
      <protection locked="0"/>
    </xf>
    <xf numFmtId="0" fontId="11" fillId="3" borderId="82" xfId="0" applyFont="1" applyFill="1" applyBorder="1" applyAlignment="1" applyProtection="1">
      <alignment horizontal="center" vertical="center"/>
      <protection locked="0"/>
    </xf>
    <xf numFmtId="0" fontId="11" fillId="2" borderId="52" xfId="0" applyFont="1" applyFill="1" applyBorder="1" applyAlignment="1" applyProtection="1">
      <alignment horizontal="center" vertical="center"/>
      <protection locked="0"/>
    </xf>
    <xf numFmtId="0" fontId="19" fillId="2" borderId="82" xfId="0" applyFont="1" applyFill="1" applyBorder="1" applyAlignment="1" applyProtection="1">
      <alignment horizontal="center" vertical="center"/>
      <protection locked="0"/>
    </xf>
    <xf numFmtId="0" fontId="0" fillId="0" borderId="109" xfId="0" applyBorder="1" applyAlignment="1">
      <alignment horizontal="center" vertical="center"/>
    </xf>
    <xf numFmtId="0" fontId="0" fillId="0" borderId="77" xfId="0" applyBorder="1" applyAlignment="1">
      <alignment horizontal="center" vertical="center"/>
    </xf>
    <xf numFmtId="0" fontId="0" fillId="0" borderId="97" xfId="0" applyBorder="1" applyAlignment="1">
      <alignment horizontal="center" vertical="center"/>
    </xf>
    <xf numFmtId="0" fontId="24" fillId="0" borderId="50" xfId="0" applyFont="1" applyBorder="1" applyAlignment="1">
      <alignment horizontal="center" vertical="center"/>
    </xf>
    <xf numFmtId="0" fontId="24" fillId="0" borderId="42" xfId="0" applyFont="1" applyBorder="1" applyAlignment="1">
      <alignment horizontal="center" vertical="center"/>
    </xf>
    <xf numFmtId="0" fontId="24" fillId="0" borderId="51" xfId="0" applyFont="1" applyBorder="1" applyAlignment="1">
      <alignment horizontal="center" vertical="center"/>
    </xf>
    <xf numFmtId="58" fontId="0" fillId="0" borderId="105" xfId="0" applyNumberFormat="1" applyBorder="1" applyAlignment="1">
      <alignment horizontal="center" vertical="center" shrinkToFit="1"/>
    </xf>
    <xf numFmtId="58" fontId="0" fillId="0" borderId="106" xfId="0" applyNumberFormat="1" applyBorder="1" applyAlignment="1">
      <alignment horizontal="center" vertical="center" shrinkToFit="1"/>
    </xf>
    <xf numFmtId="58" fontId="0" fillId="0" borderId="108" xfId="0" applyNumberFormat="1" applyBorder="1" applyAlignment="1">
      <alignment horizontal="center" vertical="center" shrinkToFit="1"/>
    </xf>
    <xf numFmtId="58" fontId="0" fillId="0" borderId="53" xfId="0" applyNumberFormat="1" applyBorder="1" applyAlignment="1">
      <alignment horizontal="center" vertical="center" shrinkToFit="1"/>
    </xf>
    <xf numFmtId="58" fontId="0" fillId="0" borderId="75" xfId="0" applyNumberFormat="1" applyBorder="1" applyAlignment="1">
      <alignment horizontal="center" vertical="center" shrinkToFit="1"/>
    </xf>
    <xf numFmtId="58" fontId="0" fillId="0" borderId="56" xfId="0" applyNumberFormat="1" applyBorder="1" applyAlignment="1">
      <alignment horizontal="center" vertical="center" shrinkToFit="1"/>
    </xf>
    <xf numFmtId="0" fontId="14" fillId="0" borderId="105" xfId="0" applyFont="1" applyBorder="1" applyAlignment="1">
      <alignment horizontal="center" vertical="center"/>
    </xf>
    <xf numFmtId="0" fontId="14" fillId="0" borderId="107"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58" fontId="0" fillId="0" borderId="105" xfId="0" applyNumberFormat="1" applyBorder="1" applyAlignment="1">
      <alignment horizontal="center" vertical="center"/>
    </xf>
    <xf numFmtId="58" fontId="0" fillId="0" borderId="106" xfId="0" applyNumberFormat="1" applyBorder="1" applyAlignment="1">
      <alignment horizontal="center" vertical="center"/>
    </xf>
    <xf numFmtId="58" fontId="0" fillId="0" borderId="107" xfId="0" applyNumberFormat="1" applyBorder="1" applyAlignment="1">
      <alignment horizontal="center" vertical="center"/>
    </xf>
    <xf numFmtId="58" fontId="0" fillId="0" borderId="53" xfId="0" applyNumberFormat="1" applyBorder="1" applyAlignment="1">
      <alignment horizontal="center" vertical="center"/>
    </xf>
    <xf numFmtId="58" fontId="0" fillId="0" borderId="75" xfId="0" applyNumberFormat="1" applyBorder="1" applyAlignment="1">
      <alignment horizontal="center" vertical="center"/>
    </xf>
    <xf numFmtId="58" fontId="0" fillId="0" borderId="54" xfId="0" applyNumberFormat="1" applyBorder="1" applyAlignment="1">
      <alignment horizontal="center" vertical="center"/>
    </xf>
    <xf numFmtId="0" fontId="6" fillId="0" borderId="0" xfId="0" applyFont="1" applyAlignment="1">
      <alignment horizontal="center" vertical="center" shrinkToFit="1"/>
    </xf>
    <xf numFmtId="0" fontId="0" fillId="0" borderId="77" xfId="0" applyBorder="1" applyAlignment="1">
      <alignment horizontal="left" vertical="center"/>
    </xf>
    <xf numFmtId="0" fontId="0" fillId="0" borderId="97" xfId="0" applyBorder="1" applyAlignment="1">
      <alignment horizontal="left" vertical="center"/>
    </xf>
    <xf numFmtId="0" fontId="0" fillId="0" borderId="91" xfId="0" applyBorder="1" applyAlignment="1">
      <alignment horizontal="center" vertical="center"/>
    </xf>
    <xf numFmtId="0" fontId="0" fillId="0" borderId="79" xfId="0" applyBorder="1" applyAlignment="1">
      <alignment horizontal="center" vertical="center"/>
    </xf>
    <xf numFmtId="0" fontId="0" fillId="0" borderId="65" xfId="0"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58" fontId="0" fillId="0" borderId="36" xfId="0" applyNumberFormat="1" applyBorder="1" applyAlignment="1">
      <alignment horizontal="center" vertical="center"/>
    </xf>
    <xf numFmtId="58" fontId="0" fillId="0" borderId="10" xfId="0" applyNumberFormat="1" applyBorder="1" applyAlignment="1">
      <alignment horizontal="center" vertical="center"/>
    </xf>
    <xf numFmtId="58" fontId="0" fillId="0" borderId="35" xfId="0" applyNumberFormat="1" applyBorder="1" applyAlignment="1">
      <alignment horizontal="center" vertical="center"/>
    </xf>
    <xf numFmtId="0" fontId="14" fillId="0" borderId="36" xfId="0" applyFont="1" applyBorder="1" applyAlignment="1">
      <alignment horizontal="center" vertical="center"/>
    </xf>
    <xf numFmtId="0" fontId="14" fillId="0" borderId="35" xfId="0" applyFont="1" applyBorder="1" applyAlignment="1">
      <alignment horizontal="center" vertical="center"/>
    </xf>
    <xf numFmtId="58" fontId="0" fillId="0" borderId="36" xfId="0" applyNumberFormat="1" applyBorder="1" applyAlignment="1">
      <alignment horizontal="center" vertical="center" shrinkToFit="1"/>
    </xf>
    <xf numFmtId="58" fontId="0" fillId="0" borderId="10" xfId="0" applyNumberFormat="1" applyBorder="1" applyAlignment="1">
      <alignment horizontal="center" vertical="center" shrinkToFit="1"/>
    </xf>
    <xf numFmtId="58" fontId="0" fillId="0" borderId="59" xfId="0" applyNumberFormat="1" applyBorder="1" applyAlignment="1">
      <alignment horizontal="center" vertical="center" shrinkToFit="1"/>
    </xf>
    <xf numFmtId="58" fontId="0" fillId="0" borderId="44" xfId="0" applyNumberFormat="1" applyBorder="1" applyAlignment="1">
      <alignment horizontal="center" vertical="center"/>
    </xf>
    <xf numFmtId="58" fontId="0" fillId="0" borderId="74" xfId="0" applyNumberFormat="1" applyBorder="1" applyAlignment="1">
      <alignment horizontal="center" vertical="center"/>
    </xf>
    <xf numFmtId="58" fontId="0" fillId="0" borderId="45" xfId="0" applyNumberForma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58" fontId="0" fillId="0" borderId="44" xfId="0" applyNumberFormat="1" applyBorder="1" applyAlignment="1">
      <alignment horizontal="center" vertical="center" shrinkToFit="1"/>
    </xf>
    <xf numFmtId="58" fontId="0" fillId="0" borderId="74" xfId="0" applyNumberFormat="1" applyBorder="1" applyAlignment="1">
      <alignment horizontal="center" vertical="center" shrinkToFit="1"/>
    </xf>
    <xf numFmtId="58" fontId="0" fillId="0" borderId="98" xfId="0" applyNumberFormat="1" applyBorder="1" applyAlignment="1">
      <alignment horizontal="center" vertical="center" shrinkToFit="1"/>
    </xf>
    <xf numFmtId="58" fontId="0" fillId="0" borderId="0" xfId="0" applyNumberFormat="1" applyBorder="1" applyAlignment="1">
      <alignment horizontal="center" vertical="center" shrinkToFit="1"/>
    </xf>
    <xf numFmtId="0" fontId="0" fillId="0" borderId="0" xfId="0" applyBorder="1" applyAlignment="1">
      <alignment horizontal="center" vertical="center"/>
    </xf>
    <xf numFmtId="58" fontId="0" fillId="0" borderId="38" xfId="0" applyNumberFormat="1" applyBorder="1" applyAlignment="1">
      <alignment horizontal="center" vertical="center"/>
    </xf>
    <xf numFmtId="58" fontId="0" fillId="0" borderId="39" xfId="0" applyNumberFormat="1" applyBorder="1" applyAlignment="1">
      <alignment horizontal="center" vertical="center"/>
    </xf>
    <xf numFmtId="58" fontId="0" fillId="0" borderId="40" xfId="0" applyNumberFormat="1" applyBorder="1" applyAlignment="1">
      <alignment horizontal="center"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58" fontId="0" fillId="0" borderId="38" xfId="0" applyNumberFormat="1" applyBorder="1" applyAlignment="1">
      <alignment horizontal="center" vertical="center" shrinkToFit="1"/>
    </xf>
    <xf numFmtId="58" fontId="0" fillId="0" borderId="39" xfId="0" applyNumberFormat="1" applyBorder="1" applyAlignment="1">
      <alignment horizontal="center" vertical="center" shrinkToFit="1"/>
    </xf>
    <xf numFmtId="58" fontId="0" fillId="0" borderId="58" xfId="0" applyNumberFormat="1" applyBorder="1" applyAlignment="1">
      <alignment horizontal="center" vertical="center" shrinkToFit="1"/>
    </xf>
    <xf numFmtId="58" fontId="0" fillId="0" borderId="99" xfId="0" applyNumberFormat="1" applyBorder="1" applyAlignment="1">
      <alignment horizontal="center" vertical="center"/>
    </xf>
    <xf numFmtId="58" fontId="0" fillId="0" borderId="42" xfId="0" applyNumberFormat="1" applyBorder="1" applyAlignment="1">
      <alignment horizontal="center" vertical="center"/>
    </xf>
    <xf numFmtId="58" fontId="0" fillId="0" borderId="100" xfId="0" applyNumberForma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58" fontId="0" fillId="0" borderId="99" xfId="0" applyNumberFormat="1" applyBorder="1" applyAlignment="1">
      <alignment horizontal="center" vertical="center" shrinkToFit="1"/>
    </xf>
    <xf numFmtId="58" fontId="0" fillId="0" borderId="42" xfId="0" applyNumberFormat="1" applyBorder="1" applyAlignment="1">
      <alignment horizontal="center" vertical="center" shrinkToFit="1"/>
    </xf>
    <xf numFmtId="58" fontId="0" fillId="0" borderId="51" xfId="0" applyNumberFormat="1" applyBorder="1" applyAlignment="1">
      <alignment horizontal="center" vertical="center" shrinkToFit="1"/>
    </xf>
    <xf numFmtId="58" fontId="0" fillId="0" borderId="35" xfId="0" applyNumberFormat="1" applyBorder="1" applyAlignment="1">
      <alignment horizontal="center" vertical="center" shrinkToFit="1"/>
    </xf>
    <xf numFmtId="58" fontId="0" fillId="0" borderId="64" xfId="0" applyNumberFormat="1" applyBorder="1" applyAlignment="1">
      <alignment horizontal="center" vertical="center" shrinkToFit="1"/>
    </xf>
    <xf numFmtId="58" fontId="0" fillId="0" borderId="79" xfId="0" applyNumberFormat="1" applyBorder="1" applyAlignment="1">
      <alignment horizontal="center" vertical="center" shrinkToFit="1"/>
    </xf>
    <xf numFmtId="58" fontId="0" fillId="0" borderId="65" xfId="0" applyNumberFormat="1" applyBorder="1" applyAlignment="1">
      <alignment horizontal="center" vertical="center" shrinkToFit="1"/>
    </xf>
    <xf numFmtId="177" fontId="14" fillId="0" borderId="0" xfId="0" applyNumberFormat="1" applyFont="1" applyAlignment="1">
      <alignment horizontal="center" vertical="center"/>
    </xf>
    <xf numFmtId="177" fontId="7" fillId="0" borderId="0" xfId="0" applyNumberFormat="1" applyFont="1" applyAlignment="1">
      <alignment horizontal="center" vertical="center" shrinkToFit="1"/>
    </xf>
    <xf numFmtId="0" fontId="0" fillId="0" borderId="0" xfId="0" applyAlignment="1">
      <alignment horizontal="center" vertical="center"/>
    </xf>
    <xf numFmtId="0" fontId="7" fillId="0" borderId="0" xfId="0" applyFont="1" applyAlignment="1" applyProtection="1">
      <alignment horizontal="center" vertical="center" shrinkToFit="1"/>
      <protection locked="0"/>
    </xf>
    <xf numFmtId="58" fontId="0" fillId="0" borderId="63" xfId="0" applyNumberFormat="1" applyBorder="1" applyAlignment="1">
      <alignment horizontal="center" vertical="center" shrinkToFit="1"/>
    </xf>
    <xf numFmtId="0" fontId="14" fillId="0" borderId="64" xfId="0" applyFont="1" applyBorder="1" applyAlignment="1">
      <alignment horizontal="center" vertical="center"/>
    </xf>
    <xf numFmtId="0" fontId="14" fillId="0" borderId="63" xfId="0" applyFont="1" applyBorder="1" applyAlignment="1">
      <alignment horizontal="center" vertical="center"/>
    </xf>
    <xf numFmtId="0" fontId="13" fillId="0" borderId="109" xfId="0" applyFont="1" applyBorder="1" applyAlignment="1">
      <alignment horizontal="center" vertical="center"/>
    </xf>
    <xf numFmtId="0" fontId="23" fillId="0" borderId="77" xfId="0" applyFont="1" applyBorder="1" applyAlignment="1">
      <alignment horizontal="center" vertical="center"/>
    </xf>
    <xf numFmtId="0" fontId="23" fillId="0" borderId="97" xfId="0" applyFont="1" applyBorder="1" applyAlignment="1">
      <alignment horizontal="center" vertical="center"/>
    </xf>
    <xf numFmtId="0" fontId="25" fillId="0" borderId="50"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51"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105" xfId="0" applyFont="1" applyBorder="1" applyAlignment="1">
      <alignment horizontal="center" vertical="center" shrinkToFit="1"/>
    </xf>
    <xf numFmtId="0" fontId="14" fillId="0" borderId="107"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63"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40" xfId="0" applyFont="1" applyBorder="1" applyAlignment="1">
      <alignment horizontal="center" vertical="center" shrinkToFit="1"/>
    </xf>
    <xf numFmtId="0" fontId="0" fillId="6" borderId="48" xfId="0" applyFill="1" applyBorder="1" applyAlignment="1">
      <alignment horizontal="left" vertical="top" wrapText="1"/>
    </xf>
    <xf numFmtId="0" fontId="0" fillId="6" borderId="0" xfId="0" applyFill="1" applyBorder="1" applyAlignment="1">
      <alignment horizontal="left" vertical="top" wrapText="1"/>
    </xf>
    <xf numFmtId="0" fontId="9" fillId="6" borderId="64" xfId="0" applyFont="1" applyFill="1" applyBorder="1" applyAlignment="1">
      <alignment horizontal="center" vertical="center"/>
    </xf>
    <xf numFmtId="0" fontId="9" fillId="6" borderId="79" xfId="0" applyFont="1" applyFill="1" applyBorder="1" applyAlignment="1">
      <alignment horizontal="center" vertical="center"/>
    </xf>
    <xf numFmtId="0" fontId="9" fillId="6" borderId="63" xfId="0" applyFont="1" applyFill="1" applyBorder="1" applyAlignment="1">
      <alignment horizontal="center" vertical="center"/>
    </xf>
    <xf numFmtId="0" fontId="5" fillId="6" borderId="69" xfId="0" applyFont="1" applyFill="1" applyBorder="1" applyAlignment="1">
      <alignment horizontal="center" vertical="center"/>
    </xf>
    <xf numFmtId="0" fontId="5" fillId="6" borderId="0" xfId="0" applyFont="1" applyFill="1" applyAlignment="1">
      <alignment horizontal="center" vertical="center"/>
    </xf>
    <xf numFmtId="0" fontId="5" fillId="6" borderId="0" xfId="0" applyFont="1" applyFill="1" applyAlignment="1" applyProtection="1">
      <alignment horizontal="center" vertical="center"/>
    </xf>
    <xf numFmtId="0" fontId="9" fillId="6" borderId="36"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35" xfId="0" applyFont="1" applyFill="1" applyBorder="1" applyAlignment="1">
      <alignment horizontal="center" vertical="center"/>
    </xf>
    <xf numFmtId="176" fontId="8" fillId="6" borderId="64" xfId="0" applyNumberFormat="1" applyFont="1" applyFill="1" applyBorder="1" applyAlignment="1">
      <alignment horizontal="center" vertical="center"/>
    </xf>
    <xf numFmtId="176" fontId="8" fillId="6" borderId="79" xfId="0" applyNumberFormat="1" applyFont="1" applyFill="1" applyBorder="1" applyAlignment="1">
      <alignment horizontal="center" vertical="center"/>
    </xf>
    <xf numFmtId="176" fontId="8" fillId="6" borderId="36" xfId="0" applyNumberFormat="1" applyFont="1" applyFill="1" applyBorder="1" applyAlignment="1" applyProtection="1">
      <alignment horizontal="center" vertical="center"/>
      <protection locked="0"/>
    </xf>
    <xf numFmtId="176" fontId="8" fillId="6" borderId="10" xfId="0" applyNumberFormat="1" applyFont="1" applyFill="1" applyBorder="1" applyAlignment="1" applyProtection="1">
      <alignment horizontal="center" vertical="center"/>
      <protection locked="0"/>
    </xf>
    <xf numFmtId="177" fontId="5" fillId="6" borderId="0" xfId="0" applyNumberFormat="1" applyFont="1" applyFill="1" applyBorder="1" applyAlignment="1">
      <alignment horizontal="center" vertical="center" shrinkToFit="1"/>
    </xf>
    <xf numFmtId="0" fontId="9" fillId="6" borderId="61" xfId="0" applyFont="1" applyFill="1" applyBorder="1" applyAlignment="1">
      <alignment horizontal="center" vertical="center"/>
    </xf>
    <xf numFmtId="0" fontId="9" fillId="6" borderId="57" xfId="0" applyFont="1" applyFill="1" applyBorder="1" applyAlignment="1">
      <alignment horizontal="center" vertical="center"/>
    </xf>
    <xf numFmtId="0" fontId="10" fillId="6" borderId="0" xfId="0" applyFont="1" applyFill="1" applyAlignment="1">
      <alignment horizontal="center" vertical="center"/>
    </xf>
    <xf numFmtId="0" fontId="12" fillId="6" borderId="0" xfId="0" applyFont="1" applyFill="1" applyAlignment="1">
      <alignment horizontal="center" vertical="center"/>
    </xf>
    <xf numFmtId="0" fontId="9" fillId="6" borderId="48"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51" xfId="0" applyFont="1" applyFill="1" applyBorder="1" applyAlignment="1">
      <alignment horizontal="center" vertical="center"/>
    </xf>
    <xf numFmtId="0" fontId="10" fillId="6" borderId="47" xfId="0" applyFont="1" applyFill="1" applyBorder="1" applyAlignment="1">
      <alignment horizontal="center" vertical="center"/>
    </xf>
    <xf numFmtId="0" fontId="10" fillId="6" borderId="48" xfId="0" applyFont="1" applyFill="1" applyBorder="1" applyAlignment="1">
      <alignment horizontal="center" vertical="center"/>
    </xf>
    <xf numFmtId="0" fontId="10" fillId="6" borderId="50" xfId="0" applyFont="1" applyFill="1" applyBorder="1" applyAlignment="1">
      <alignment horizontal="center" vertical="center"/>
    </xf>
    <xf numFmtId="0" fontId="10" fillId="6" borderId="42" xfId="0" applyFont="1" applyFill="1" applyBorder="1" applyAlignment="1">
      <alignment horizontal="center" vertical="center"/>
    </xf>
    <xf numFmtId="0" fontId="5" fillId="6" borderId="53" xfId="0" applyFont="1" applyFill="1" applyBorder="1" applyAlignment="1">
      <alignment horizontal="center" vertical="center"/>
    </xf>
    <xf numFmtId="0" fontId="5" fillId="6" borderId="75" xfId="0" applyFont="1" applyFill="1" applyBorder="1" applyAlignment="1">
      <alignment horizontal="center" vertical="center"/>
    </xf>
    <xf numFmtId="0" fontId="5" fillId="6" borderId="56" xfId="0" applyFont="1" applyFill="1" applyBorder="1" applyAlignment="1">
      <alignment horizontal="center" vertical="center"/>
    </xf>
    <xf numFmtId="0" fontId="5" fillId="6" borderId="54" xfId="0" applyFont="1" applyFill="1" applyBorder="1" applyAlignment="1">
      <alignment horizontal="center" vertical="center"/>
    </xf>
    <xf numFmtId="0" fontId="16"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0" fillId="0" borderId="84" xfId="0" applyBorder="1" applyAlignment="1">
      <alignment horizontal="center"/>
    </xf>
    <xf numFmtId="0" fontId="0" fillId="0" borderId="85" xfId="0" applyBorder="1" applyAlignment="1">
      <alignment horizontal="center"/>
    </xf>
    <xf numFmtId="0" fontId="9" fillId="6" borderId="60" xfId="0" applyFont="1" applyFill="1" applyBorder="1" applyAlignment="1">
      <alignment horizontal="center" vertical="center"/>
    </xf>
    <xf numFmtId="176" fontId="8" fillId="6" borderId="76" xfId="0" applyNumberFormat="1" applyFont="1" applyFill="1" applyBorder="1" applyAlignment="1" applyProtection="1">
      <alignment horizontal="center" vertical="center"/>
      <protection locked="0"/>
    </xf>
    <xf numFmtId="176" fontId="8" fillId="6" borderId="77" xfId="0" applyNumberFormat="1" applyFont="1" applyFill="1" applyBorder="1" applyAlignment="1" applyProtection="1">
      <alignment horizontal="center" vertical="center"/>
      <protection locked="0"/>
    </xf>
    <xf numFmtId="0" fontId="9" fillId="6" borderId="76" xfId="0" applyFont="1" applyFill="1" applyBorder="1" applyAlignment="1">
      <alignment horizontal="center" vertical="center"/>
    </xf>
    <xf numFmtId="0" fontId="9" fillId="6" borderId="77" xfId="0" applyFont="1" applyFill="1" applyBorder="1" applyAlignment="1">
      <alignment horizontal="center" vertical="center"/>
    </xf>
    <xf numFmtId="0" fontId="9" fillId="6" borderId="78" xfId="0" applyFont="1" applyFill="1" applyBorder="1" applyAlignment="1">
      <alignment horizontal="center" vertical="center"/>
    </xf>
    <xf numFmtId="0" fontId="21" fillId="5" borderId="0" xfId="0" applyFont="1" applyFill="1" applyAlignment="1">
      <alignment horizontal="left" vertical="center" wrapText="1"/>
    </xf>
    <xf numFmtId="0" fontId="2" fillId="0" borderId="110" xfId="1" applyBorder="1" applyAlignment="1">
      <alignment horizontal="center" vertical="center"/>
    </xf>
    <xf numFmtId="0" fontId="2" fillId="0" borderId="111" xfId="1" applyBorder="1" applyAlignment="1">
      <alignment horizontal="center" vertical="center"/>
    </xf>
    <xf numFmtId="0" fontId="5" fillId="0" borderId="112" xfId="1" applyFont="1" applyBorder="1" applyAlignment="1">
      <alignment horizontal="center" vertical="center"/>
    </xf>
    <xf numFmtId="0" fontId="5" fillId="0" borderId="113" xfId="1" applyFont="1" applyBorder="1" applyAlignment="1">
      <alignment horizontal="centerContinuous" vertical="center"/>
    </xf>
    <xf numFmtId="0" fontId="5" fillId="0" borderId="114" xfId="1" applyFont="1" applyBorder="1" applyAlignment="1">
      <alignment horizontal="centerContinuous" vertical="center"/>
    </xf>
    <xf numFmtId="0" fontId="5" fillId="0" borderId="115" xfId="1" applyFont="1" applyBorder="1" applyAlignment="1">
      <alignment horizontal="centerContinuous" vertical="center"/>
    </xf>
    <xf numFmtId="0" fontId="5" fillId="0" borderId="112" xfId="1" applyNumberFormat="1" applyFont="1" applyBorder="1" applyAlignment="1">
      <alignment horizontal="center" vertical="center"/>
    </xf>
    <xf numFmtId="0" fontId="5" fillId="0" borderId="116" xfId="1" applyNumberFormat="1" applyFont="1" applyBorder="1" applyAlignment="1">
      <alignment horizontal="center" vertical="center"/>
    </xf>
    <xf numFmtId="0" fontId="5" fillId="0" borderId="117" xfId="1" applyNumberFormat="1" applyFont="1" applyBorder="1" applyAlignment="1">
      <alignment horizontal="center" vertical="center"/>
    </xf>
    <xf numFmtId="0" fontId="5" fillId="0" borderId="118" xfId="1" applyNumberFormat="1" applyFont="1" applyBorder="1" applyAlignment="1">
      <alignment horizontal="centerContinuous" vertical="center"/>
    </xf>
    <xf numFmtId="0" fontId="5" fillId="0" borderId="119" xfId="1" applyNumberFormat="1" applyFont="1" applyBorder="1" applyAlignment="1">
      <alignment horizontal="centerContinuous" vertical="center"/>
    </xf>
    <xf numFmtId="0" fontId="5" fillId="0" borderId="120" xfId="1" applyNumberFormat="1" applyFont="1" applyBorder="1" applyAlignment="1">
      <alignment horizontal="centerContinuous" vertical="center"/>
    </xf>
    <xf numFmtId="0" fontId="5" fillId="0" borderId="83" xfId="1" applyFont="1" applyBorder="1" applyAlignment="1">
      <alignment vertical="center"/>
    </xf>
    <xf numFmtId="0" fontId="5" fillId="0" borderId="84" xfId="1" applyNumberFormat="1" applyFont="1" applyBorder="1" applyAlignment="1">
      <alignment vertical="center"/>
    </xf>
    <xf numFmtId="0" fontId="5" fillId="0" borderId="84" xfId="1" applyNumberFormat="1" applyFont="1" applyBorder="1" applyAlignment="1">
      <alignment horizontal="center" vertical="center"/>
    </xf>
    <xf numFmtId="0" fontId="5" fillId="0" borderId="84" xfId="1" applyFont="1" applyBorder="1" applyAlignment="1">
      <alignment vertical="center"/>
    </xf>
    <xf numFmtId="0" fontId="5" fillId="0" borderId="85" xfId="1" applyFont="1" applyBorder="1" applyAlignment="1">
      <alignment vertical="center"/>
    </xf>
    <xf numFmtId="0" fontId="5" fillId="0" borderId="86" xfId="1" applyFont="1" applyBorder="1" applyAlignment="1">
      <alignment vertical="center"/>
    </xf>
    <xf numFmtId="0" fontId="5" fillId="0" borderId="87" xfId="1" applyNumberFormat="1" applyFont="1" applyBorder="1" applyAlignment="1">
      <alignment vertical="center"/>
    </xf>
    <xf numFmtId="0" fontId="5" fillId="0" borderId="34" xfId="1" applyFont="1" applyBorder="1" applyAlignment="1">
      <alignment vertical="center"/>
    </xf>
    <xf numFmtId="0" fontId="5" fillId="0" borderId="87" xfId="1" applyFont="1" applyBorder="1" applyAlignment="1">
      <alignment vertical="center"/>
    </xf>
    <xf numFmtId="0" fontId="5" fillId="0" borderId="87" xfId="1" applyNumberFormat="1" applyFont="1" applyBorder="1" applyAlignment="1">
      <alignment vertical="center" wrapText="1"/>
    </xf>
    <xf numFmtId="0" fontId="5" fillId="0" borderId="34" xfId="1" applyFont="1" applyBorder="1" applyAlignment="1">
      <alignment horizontal="center" vertical="center"/>
    </xf>
    <xf numFmtId="0" fontId="2" fillId="0" borderId="34" xfId="1" applyBorder="1" applyAlignment="1"/>
    <xf numFmtId="0" fontId="5" fillId="0" borderId="34" xfId="1" applyNumberFormat="1" applyFont="1" applyBorder="1" applyAlignment="1">
      <alignment vertical="center" wrapText="1"/>
    </xf>
    <xf numFmtId="0" fontId="2" fillId="0" borderId="34" xfId="1" applyFont="1" applyBorder="1" applyAlignment="1">
      <alignment vertical="center"/>
    </xf>
    <xf numFmtId="0" fontId="2" fillId="0" borderId="87" xfId="1" applyBorder="1" applyAlignment="1"/>
    <xf numFmtId="0" fontId="5" fillId="0" borderId="34" xfId="1" applyNumberFormat="1" applyFont="1" applyBorder="1" applyAlignment="1">
      <alignment horizontal="left" vertical="center"/>
    </xf>
    <xf numFmtId="0" fontId="5" fillId="0" borderId="93" xfId="1" applyFont="1" applyBorder="1" applyAlignment="1">
      <alignment vertical="center"/>
    </xf>
    <xf numFmtId="0" fontId="5" fillId="0" borderId="41" xfId="1" applyNumberFormat="1" applyFont="1" applyBorder="1" applyAlignment="1">
      <alignment vertical="center"/>
    </xf>
    <xf numFmtId="0" fontId="5" fillId="0" borderId="41" xfId="1" applyNumberFormat="1" applyFont="1" applyBorder="1" applyAlignment="1">
      <alignment horizontal="center" vertical="center"/>
    </xf>
    <xf numFmtId="0" fontId="5" fillId="0" borderId="41" xfId="1" applyNumberFormat="1" applyFont="1" applyBorder="1" applyAlignment="1">
      <alignment vertical="center" shrinkToFit="1"/>
    </xf>
    <xf numFmtId="0" fontId="5" fillId="0" borderId="41" xfId="1" applyFont="1" applyBorder="1" applyAlignment="1">
      <alignment vertical="center"/>
    </xf>
    <xf numFmtId="0" fontId="5" fillId="0" borderId="94" xfId="1" applyFont="1" applyBorder="1" applyAlignment="1">
      <alignment vertical="center"/>
    </xf>
    <xf numFmtId="0" fontId="5" fillId="0" borderId="121" xfId="1" applyNumberFormat="1" applyFont="1" applyBorder="1" applyAlignment="1">
      <alignment vertical="center"/>
    </xf>
  </cellXfs>
  <cellStyles count="2">
    <cellStyle name="標準" xfId="0" builtinId="0"/>
    <cellStyle name="標準_H17-高体連加盟校一覧"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71437</xdr:colOff>
      <xdr:row>17</xdr:row>
      <xdr:rowOff>285750</xdr:rowOff>
    </xdr:from>
    <xdr:ext cx="184731" cy="264560"/>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5176837"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18</xdr:row>
      <xdr:rowOff>285750</xdr:rowOff>
    </xdr:from>
    <xdr:ext cx="184731" cy="264560"/>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5176837"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19</xdr:row>
      <xdr:rowOff>285750</xdr:rowOff>
    </xdr:from>
    <xdr:ext cx="184731" cy="264560"/>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5176837"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20</xdr:row>
      <xdr:rowOff>285750</xdr:rowOff>
    </xdr:from>
    <xdr:ext cx="184731" cy="264560"/>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5176837"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18</xdr:row>
      <xdr:rowOff>285750</xdr:rowOff>
    </xdr:from>
    <xdr:ext cx="184731" cy="264560"/>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5176837"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19</xdr:row>
      <xdr:rowOff>285750</xdr:rowOff>
    </xdr:from>
    <xdr:ext cx="184731" cy="264560"/>
    <xdr:sp macro="" textlink="">
      <xdr:nvSpPr>
        <xdr:cNvPr id="8" name="テキスト ボックス 7">
          <a:extLst>
            <a:ext uri="{FF2B5EF4-FFF2-40B4-BE49-F238E27FC236}">
              <a16:creationId xmlns:a16="http://schemas.microsoft.com/office/drawing/2014/main" xmlns="" id="{00000000-0008-0000-0100-000008000000}"/>
            </a:ext>
          </a:extLst>
        </xdr:cNvPr>
        <xdr:cNvSpPr txBox="1"/>
      </xdr:nvSpPr>
      <xdr:spPr>
        <a:xfrm>
          <a:off x="5176837"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20</xdr:row>
      <xdr:rowOff>285750</xdr:rowOff>
    </xdr:from>
    <xdr:ext cx="184731" cy="264560"/>
    <xdr:sp macro="" textlink="">
      <xdr:nvSpPr>
        <xdr:cNvPr id="9" name="テキスト ボックス 8">
          <a:extLst>
            <a:ext uri="{FF2B5EF4-FFF2-40B4-BE49-F238E27FC236}">
              <a16:creationId xmlns:a16="http://schemas.microsoft.com/office/drawing/2014/main" xmlns="" id="{00000000-0008-0000-0100-000009000000}"/>
            </a:ext>
          </a:extLst>
        </xdr:cNvPr>
        <xdr:cNvSpPr txBox="1"/>
      </xdr:nvSpPr>
      <xdr:spPr>
        <a:xfrm>
          <a:off x="5176837"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71437</xdr:colOff>
      <xdr:row>17</xdr:row>
      <xdr:rowOff>285750</xdr:rowOff>
    </xdr:from>
    <xdr:ext cx="184731" cy="264560"/>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5519737"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18</xdr:row>
      <xdr:rowOff>285750</xdr:rowOff>
    </xdr:from>
    <xdr:ext cx="184731" cy="264560"/>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5519737"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19</xdr:row>
      <xdr:rowOff>285750</xdr:rowOff>
    </xdr:from>
    <xdr:ext cx="184731" cy="264560"/>
    <xdr:sp macro="" textlink="">
      <xdr:nvSpPr>
        <xdr:cNvPr id="7" name="テキスト ボックス 6">
          <a:extLst>
            <a:ext uri="{FF2B5EF4-FFF2-40B4-BE49-F238E27FC236}">
              <a16:creationId xmlns:a16="http://schemas.microsoft.com/office/drawing/2014/main" xmlns="" id="{00000000-0008-0000-0200-000007000000}"/>
            </a:ext>
          </a:extLst>
        </xdr:cNvPr>
        <xdr:cNvSpPr txBox="1"/>
      </xdr:nvSpPr>
      <xdr:spPr>
        <a:xfrm>
          <a:off x="5519737" y="626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20</xdr:row>
      <xdr:rowOff>285750</xdr:rowOff>
    </xdr:from>
    <xdr:ext cx="184731" cy="264560"/>
    <xdr:sp macro="" textlink="">
      <xdr:nvSpPr>
        <xdr:cNvPr id="8" name="テキスト ボックス 7">
          <a:extLst>
            <a:ext uri="{FF2B5EF4-FFF2-40B4-BE49-F238E27FC236}">
              <a16:creationId xmlns:a16="http://schemas.microsoft.com/office/drawing/2014/main" xmlns="" id="{00000000-0008-0000-0200-000008000000}"/>
            </a:ext>
          </a:extLst>
        </xdr:cNvPr>
        <xdr:cNvSpPr txBox="1"/>
      </xdr:nvSpPr>
      <xdr:spPr>
        <a:xfrm>
          <a:off x="5519737"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18</xdr:row>
      <xdr:rowOff>285750</xdr:rowOff>
    </xdr:from>
    <xdr:ext cx="184731" cy="264560"/>
    <xdr:sp macro="" textlink="">
      <xdr:nvSpPr>
        <xdr:cNvPr id="9" name="テキスト ボックス 8">
          <a:extLst>
            <a:ext uri="{FF2B5EF4-FFF2-40B4-BE49-F238E27FC236}">
              <a16:creationId xmlns:a16="http://schemas.microsoft.com/office/drawing/2014/main" xmlns="" id="{00000000-0008-0000-0200-000009000000}"/>
            </a:ext>
          </a:extLst>
        </xdr:cNvPr>
        <xdr:cNvSpPr txBox="1"/>
      </xdr:nvSpPr>
      <xdr:spPr>
        <a:xfrm>
          <a:off x="5519737"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19</xdr:row>
      <xdr:rowOff>285750</xdr:rowOff>
    </xdr:from>
    <xdr:ext cx="184731" cy="264560"/>
    <xdr:sp macro="" textlink="">
      <xdr:nvSpPr>
        <xdr:cNvPr id="10" name="テキスト ボックス 9">
          <a:extLst>
            <a:ext uri="{FF2B5EF4-FFF2-40B4-BE49-F238E27FC236}">
              <a16:creationId xmlns:a16="http://schemas.microsoft.com/office/drawing/2014/main" xmlns="" id="{00000000-0008-0000-0200-00000A000000}"/>
            </a:ext>
          </a:extLst>
        </xdr:cNvPr>
        <xdr:cNvSpPr txBox="1"/>
      </xdr:nvSpPr>
      <xdr:spPr>
        <a:xfrm>
          <a:off x="5519737"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71437</xdr:colOff>
      <xdr:row>20</xdr:row>
      <xdr:rowOff>285750</xdr:rowOff>
    </xdr:from>
    <xdr:ext cx="184731" cy="264560"/>
    <xdr:sp macro="" textlink="">
      <xdr:nvSpPr>
        <xdr:cNvPr id="11" name="テキスト ボックス 10">
          <a:extLst>
            <a:ext uri="{FF2B5EF4-FFF2-40B4-BE49-F238E27FC236}">
              <a16:creationId xmlns:a16="http://schemas.microsoft.com/office/drawing/2014/main" xmlns="" id="{00000000-0008-0000-0200-00000B000000}"/>
            </a:ext>
          </a:extLst>
        </xdr:cNvPr>
        <xdr:cNvSpPr txBox="1"/>
      </xdr:nvSpPr>
      <xdr:spPr>
        <a:xfrm>
          <a:off x="5519737" y="550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504825</xdr:colOff>
      <xdr:row>68</xdr:row>
      <xdr:rowOff>0</xdr:rowOff>
    </xdr:from>
    <xdr:to>
      <xdr:col>2</xdr:col>
      <xdr:colOff>438150</xdr:colOff>
      <xdr:row>68</xdr:row>
      <xdr:rowOff>0</xdr:rowOff>
    </xdr:to>
    <xdr:sp macro="" textlink="">
      <xdr:nvSpPr>
        <xdr:cNvPr id="2" name="Line 1">
          <a:extLst>
            <a:ext uri="{FF2B5EF4-FFF2-40B4-BE49-F238E27FC236}">
              <a16:creationId xmlns:a16="http://schemas.microsoft.com/office/drawing/2014/main" xmlns="" id="{00000000-0008-0000-0400-000002000000}"/>
            </a:ext>
          </a:extLst>
        </xdr:cNvPr>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3" name="Line 2">
          <a:extLst>
            <a:ext uri="{FF2B5EF4-FFF2-40B4-BE49-F238E27FC236}">
              <a16:creationId xmlns:a16="http://schemas.microsoft.com/office/drawing/2014/main" xmlns="" id="{00000000-0008-0000-0400-000003000000}"/>
            </a:ext>
          </a:extLst>
        </xdr:cNvPr>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4" name="Line 1">
          <a:extLst>
            <a:ext uri="{FF2B5EF4-FFF2-40B4-BE49-F238E27FC236}">
              <a16:creationId xmlns:a16="http://schemas.microsoft.com/office/drawing/2014/main" xmlns="" id="{00000000-0008-0000-0400-000004000000}"/>
            </a:ext>
          </a:extLst>
        </xdr:cNvPr>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5" name="Line 2">
          <a:extLst>
            <a:ext uri="{FF2B5EF4-FFF2-40B4-BE49-F238E27FC236}">
              <a16:creationId xmlns:a16="http://schemas.microsoft.com/office/drawing/2014/main" xmlns="" id="{00000000-0008-0000-0400-000005000000}"/>
            </a:ext>
          </a:extLst>
        </xdr:cNvPr>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6" name="Line 1">
          <a:extLst>
            <a:ext uri="{FF2B5EF4-FFF2-40B4-BE49-F238E27FC236}">
              <a16:creationId xmlns:a16="http://schemas.microsoft.com/office/drawing/2014/main" xmlns="" id="{00000000-0008-0000-0400-000006000000}"/>
            </a:ext>
          </a:extLst>
        </xdr:cNvPr>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7" name="Line 2">
          <a:extLst>
            <a:ext uri="{FF2B5EF4-FFF2-40B4-BE49-F238E27FC236}">
              <a16:creationId xmlns:a16="http://schemas.microsoft.com/office/drawing/2014/main" xmlns="" id="{00000000-0008-0000-0400-000007000000}"/>
            </a:ext>
          </a:extLst>
        </xdr:cNvPr>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8" name="Line 1">
          <a:extLst>
            <a:ext uri="{FF2B5EF4-FFF2-40B4-BE49-F238E27FC236}">
              <a16:creationId xmlns:a16="http://schemas.microsoft.com/office/drawing/2014/main" xmlns="" id="{00000000-0008-0000-0400-000008000000}"/>
            </a:ext>
          </a:extLst>
        </xdr:cNvPr>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9" name="Line 2">
          <a:extLst>
            <a:ext uri="{FF2B5EF4-FFF2-40B4-BE49-F238E27FC236}">
              <a16:creationId xmlns:a16="http://schemas.microsoft.com/office/drawing/2014/main" xmlns="" id="{00000000-0008-0000-0400-000009000000}"/>
            </a:ext>
          </a:extLst>
        </xdr:cNvPr>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10" name="Line 1">
          <a:extLst>
            <a:ext uri="{FF2B5EF4-FFF2-40B4-BE49-F238E27FC236}">
              <a16:creationId xmlns:a16="http://schemas.microsoft.com/office/drawing/2014/main" xmlns="" id="{00000000-0008-0000-0400-00000A000000}"/>
            </a:ext>
          </a:extLst>
        </xdr:cNvPr>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11" name="Line 2">
          <a:extLst>
            <a:ext uri="{FF2B5EF4-FFF2-40B4-BE49-F238E27FC236}">
              <a16:creationId xmlns:a16="http://schemas.microsoft.com/office/drawing/2014/main" xmlns="" id="{00000000-0008-0000-0400-00000B000000}"/>
            </a:ext>
          </a:extLst>
        </xdr:cNvPr>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12" name="Line 1">
          <a:extLst>
            <a:ext uri="{FF2B5EF4-FFF2-40B4-BE49-F238E27FC236}">
              <a16:creationId xmlns:a16="http://schemas.microsoft.com/office/drawing/2014/main" xmlns="" id="{00000000-0008-0000-0400-00000C000000}"/>
            </a:ext>
          </a:extLst>
        </xdr:cNvPr>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13" name="Line 2">
          <a:extLst>
            <a:ext uri="{FF2B5EF4-FFF2-40B4-BE49-F238E27FC236}">
              <a16:creationId xmlns:a16="http://schemas.microsoft.com/office/drawing/2014/main" xmlns="" id="{00000000-0008-0000-0400-00000D000000}"/>
            </a:ext>
          </a:extLst>
        </xdr:cNvPr>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14" name="Line 1">
          <a:extLst>
            <a:ext uri="{FF2B5EF4-FFF2-40B4-BE49-F238E27FC236}">
              <a16:creationId xmlns:a16="http://schemas.microsoft.com/office/drawing/2014/main" xmlns="" id="{00000000-0008-0000-0400-00000E000000}"/>
            </a:ext>
          </a:extLst>
        </xdr:cNvPr>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15" name="Line 2">
          <a:extLst>
            <a:ext uri="{FF2B5EF4-FFF2-40B4-BE49-F238E27FC236}">
              <a16:creationId xmlns:a16="http://schemas.microsoft.com/office/drawing/2014/main" xmlns="" id="{00000000-0008-0000-0400-00000F000000}"/>
            </a:ext>
          </a:extLst>
        </xdr:cNvPr>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16" name="Line 1">
          <a:extLst>
            <a:ext uri="{FF2B5EF4-FFF2-40B4-BE49-F238E27FC236}">
              <a16:creationId xmlns:a16="http://schemas.microsoft.com/office/drawing/2014/main" xmlns="" id="{00000000-0008-0000-0400-000010000000}"/>
            </a:ext>
          </a:extLst>
        </xdr:cNvPr>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17" name="Line 2">
          <a:extLst>
            <a:ext uri="{FF2B5EF4-FFF2-40B4-BE49-F238E27FC236}">
              <a16:creationId xmlns:a16="http://schemas.microsoft.com/office/drawing/2014/main" xmlns="" id="{00000000-0008-0000-0400-000011000000}"/>
            </a:ext>
          </a:extLst>
        </xdr:cNvPr>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18" name="Line 1">
          <a:extLst>
            <a:ext uri="{FF2B5EF4-FFF2-40B4-BE49-F238E27FC236}">
              <a16:creationId xmlns:a16="http://schemas.microsoft.com/office/drawing/2014/main" xmlns="" id="{00000000-0008-0000-0400-000012000000}"/>
            </a:ext>
          </a:extLst>
        </xdr:cNvPr>
        <xdr:cNvSpPr>
          <a:spLocks noChangeShapeType="1"/>
        </xdr:cNvSpPr>
      </xdr:nvSpPr>
      <xdr:spPr bwMode="auto">
        <a:xfrm>
          <a:off x="2162175" y="2134552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19" name="Line 2">
          <a:extLst>
            <a:ext uri="{FF2B5EF4-FFF2-40B4-BE49-F238E27FC236}">
              <a16:creationId xmlns:a16="http://schemas.microsoft.com/office/drawing/2014/main" xmlns="" id="{00000000-0008-0000-0400-000013000000}"/>
            </a:ext>
          </a:extLst>
        </xdr:cNvPr>
        <xdr:cNvSpPr>
          <a:spLocks noChangeShapeType="1"/>
        </xdr:cNvSpPr>
      </xdr:nvSpPr>
      <xdr:spPr bwMode="auto">
        <a:xfrm>
          <a:off x="10001250" y="2134552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20" name="Line 1">
          <a:extLst>
            <a:ext uri="{FF2B5EF4-FFF2-40B4-BE49-F238E27FC236}">
              <a16:creationId xmlns:a16="http://schemas.microsoft.com/office/drawing/2014/main" xmlns="" id="{00000000-0008-0000-0400-000014000000}"/>
            </a:ext>
          </a:extLst>
        </xdr:cNvPr>
        <xdr:cNvSpPr>
          <a:spLocks noChangeShapeType="1"/>
        </xdr:cNvSpPr>
      </xdr:nvSpPr>
      <xdr:spPr bwMode="auto">
        <a:xfrm>
          <a:off x="2162175" y="2134552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21" name="Line 2">
          <a:extLst>
            <a:ext uri="{FF2B5EF4-FFF2-40B4-BE49-F238E27FC236}">
              <a16:creationId xmlns:a16="http://schemas.microsoft.com/office/drawing/2014/main" xmlns="" id="{00000000-0008-0000-0400-000015000000}"/>
            </a:ext>
          </a:extLst>
        </xdr:cNvPr>
        <xdr:cNvSpPr>
          <a:spLocks noChangeShapeType="1"/>
        </xdr:cNvSpPr>
      </xdr:nvSpPr>
      <xdr:spPr bwMode="auto">
        <a:xfrm>
          <a:off x="10001250" y="2134552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22" name="Line 1">
          <a:extLst>
            <a:ext uri="{FF2B5EF4-FFF2-40B4-BE49-F238E27FC236}">
              <a16:creationId xmlns:a16="http://schemas.microsoft.com/office/drawing/2014/main" xmlns="" id="{00000000-0008-0000-0400-000016000000}"/>
            </a:ext>
          </a:extLst>
        </xdr:cNvPr>
        <xdr:cNvSpPr>
          <a:spLocks noChangeShapeType="1"/>
        </xdr:cNvSpPr>
      </xdr:nvSpPr>
      <xdr:spPr bwMode="auto">
        <a:xfrm>
          <a:off x="2162175" y="2134552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23" name="Line 2">
          <a:extLst>
            <a:ext uri="{FF2B5EF4-FFF2-40B4-BE49-F238E27FC236}">
              <a16:creationId xmlns:a16="http://schemas.microsoft.com/office/drawing/2014/main" xmlns="" id="{00000000-0008-0000-0400-000017000000}"/>
            </a:ext>
          </a:extLst>
        </xdr:cNvPr>
        <xdr:cNvSpPr>
          <a:spLocks noChangeShapeType="1"/>
        </xdr:cNvSpPr>
      </xdr:nvSpPr>
      <xdr:spPr bwMode="auto">
        <a:xfrm>
          <a:off x="10001250" y="2134552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24" name="Line 1">
          <a:extLst>
            <a:ext uri="{FF2B5EF4-FFF2-40B4-BE49-F238E27FC236}">
              <a16:creationId xmlns:a16="http://schemas.microsoft.com/office/drawing/2014/main" xmlns="" id="{00000000-0008-0000-0400-000018000000}"/>
            </a:ext>
          </a:extLst>
        </xdr:cNvPr>
        <xdr:cNvSpPr>
          <a:spLocks noChangeShapeType="1"/>
        </xdr:cNvSpPr>
      </xdr:nvSpPr>
      <xdr:spPr bwMode="auto">
        <a:xfrm>
          <a:off x="2162175" y="2134552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25" name="Line 2">
          <a:extLst>
            <a:ext uri="{FF2B5EF4-FFF2-40B4-BE49-F238E27FC236}">
              <a16:creationId xmlns:a16="http://schemas.microsoft.com/office/drawing/2014/main" xmlns="" id="{00000000-0008-0000-0400-000019000000}"/>
            </a:ext>
          </a:extLst>
        </xdr:cNvPr>
        <xdr:cNvSpPr>
          <a:spLocks noChangeShapeType="1"/>
        </xdr:cNvSpPr>
      </xdr:nvSpPr>
      <xdr:spPr bwMode="auto">
        <a:xfrm>
          <a:off x="10001250" y="2134552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26" name="Line 1">
          <a:extLst>
            <a:ext uri="{FF2B5EF4-FFF2-40B4-BE49-F238E27FC236}">
              <a16:creationId xmlns:a16="http://schemas.microsoft.com/office/drawing/2014/main" xmlns="" id="{00000000-0008-0000-0400-00001A000000}"/>
            </a:ext>
          </a:extLst>
        </xdr:cNvPr>
        <xdr:cNvSpPr>
          <a:spLocks noChangeShapeType="1"/>
        </xdr:cNvSpPr>
      </xdr:nvSpPr>
      <xdr:spPr bwMode="auto">
        <a:xfrm>
          <a:off x="2162175" y="2134552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27" name="Line 2">
          <a:extLst>
            <a:ext uri="{FF2B5EF4-FFF2-40B4-BE49-F238E27FC236}">
              <a16:creationId xmlns:a16="http://schemas.microsoft.com/office/drawing/2014/main" xmlns="" id="{00000000-0008-0000-0400-00001B000000}"/>
            </a:ext>
          </a:extLst>
        </xdr:cNvPr>
        <xdr:cNvSpPr>
          <a:spLocks noChangeShapeType="1"/>
        </xdr:cNvSpPr>
      </xdr:nvSpPr>
      <xdr:spPr bwMode="auto">
        <a:xfrm>
          <a:off x="10001250" y="2134552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28" name="Line 1">
          <a:extLst>
            <a:ext uri="{FF2B5EF4-FFF2-40B4-BE49-F238E27FC236}">
              <a16:creationId xmlns:a16="http://schemas.microsoft.com/office/drawing/2014/main" xmlns="" id="{00000000-0008-0000-0400-00001C000000}"/>
            </a:ext>
          </a:extLst>
        </xdr:cNvPr>
        <xdr:cNvSpPr>
          <a:spLocks noChangeShapeType="1"/>
        </xdr:cNvSpPr>
      </xdr:nvSpPr>
      <xdr:spPr bwMode="auto">
        <a:xfrm>
          <a:off x="2162175" y="2134552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29" name="Line 2">
          <a:extLst>
            <a:ext uri="{FF2B5EF4-FFF2-40B4-BE49-F238E27FC236}">
              <a16:creationId xmlns:a16="http://schemas.microsoft.com/office/drawing/2014/main" xmlns="" id="{00000000-0008-0000-0400-00001D000000}"/>
            </a:ext>
          </a:extLst>
        </xdr:cNvPr>
        <xdr:cNvSpPr>
          <a:spLocks noChangeShapeType="1"/>
        </xdr:cNvSpPr>
      </xdr:nvSpPr>
      <xdr:spPr bwMode="auto">
        <a:xfrm>
          <a:off x="10001250" y="2134552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30" name="Line 1">
          <a:extLst>
            <a:ext uri="{FF2B5EF4-FFF2-40B4-BE49-F238E27FC236}">
              <a16:creationId xmlns:a16="http://schemas.microsoft.com/office/drawing/2014/main" xmlns="" id="{00000000-0008-0000-0400-00001E000000}"/>
            </a:ext>
          </a:extLst>
        </xdr:cNvPr>
        <xdr:cNvSpPr>
          <a:spLocks noChangeShapeType="1"/>
        </xdr:cNvSpPr>
      </xdr:nvSpPr>
      <xdr:spPr bwMode="auto">
        <a:xfrm>
          <a:off x="2162175" y="2134552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31" name="Line 2">
          <a:extLst>
            <a:ext uri="{FF2B5EF4-FFF2-40B4-BE49-F238E27FC236}">
              <a16:creationId xmlns:a16="http://schemas.microsoft.com/office/drawing/2014/main" xmlns="" id="{00000000-0008-0000-0400-00001F000000}"/>
            </a:ext>
          </a:extLst>
        </xdr:cNvPr>
        <xdr:cNvSpPr>
          <a:spLocks noChangeShapeType="1"/>
        </xdr:cNvSpPr>
      </xdr:nvSpPr>
      <xdr:spPr bwMode="auto">
        <a:xfrm>
          <a:off x="10001250" y="21345525"/>
          <a:ext cx="0" cy="0"/>
        </a:xfrm>
        <a:prstGeom prst="line">
          <a:avLst/>
        </a:prstGeom>
        <a:noFill/>
        <a:ln w="9525">
          <a:solidFill>
            <a:srgbClr val="000000"/>
          </a:solidFill>
          <a:round/>
          <a:headEnd/>
          <a:tailEnd/>
        </a:ln>
      </xdr:spPr>
    </xdr:sp>
    <xdr:clientData/>
  </xdr:twoCellAnchor>
  <xdr:twoCellAnchor>
    <xdr:from>
      <xdr:col>2</xdr:col>
      <xdr:colOff>504825</xdr:colOff>
      <xdr:row>68</xdr:row>
      <xdr:rowOff>0</xdr:rowOff>
    </xdr:from>
    <xdr:to>
      <xdr:col>2</xdr:col>
      <xdr:colOff>438150</xdr:colOff>
      <xdr:row>68</xdr:row>
      <xdr:rowOff>0</xdr:rowOff>
    </xdr:to>
    <xdr:sp macro="" textlink="">
      <xdr:nvSpPr>
        <xdr:cNvPr id="32" name="Line 1">
          <a:extLst>
            <a:ext uri="{FF2B5EF4-FFF2-40B4-BE49-F238E27FC236}">
              <a16:creationId xmlns:a16="http://schemas.microsoft.com/office/drawing/2014/main" xmlns="" id="{00000000-0008-0000-0400-000020000000}"/>
            </a:ext>
          </a:extLst>
        </xdr:cNvPr>
        <xdr:cNvSpPr>
          <a:spLocks noChangeShapeType="1"/>
        </xdr:cNvSpPr>
      </xdr:nvSpPr>
      <xdr:spPr bwMode="auto">
        <a:xfrm>
          <a:off x="2162175" y="21345525"/>
          <a:ext cx="0" cy="0"/>
        </a:xfrm>
        <a:prstGeom prst="line">
          <a:avLst/>
        </a:prstGeom>
        <a:noFill/>
        <a:ln w="9525">
          <a:solidFill>
            <a:srgbClr val="000000"/>
          </a:solidFill>
          <a:round/>
          <a:headEnd/>
          <a:tailEnd/>
        </a:ln>
      </xdr:spPr>
    </xdr:sp>
    <xdr:clientData/>
  </xdr:twoCellAnchor>
  <xdr:twoCellAnchor>
    <xdr:from>
      <xdr:col>8</xdr:col>
      <xdr:colOff>485775</xdr:colOff>
      <xdr:row>68</xdr:row>
      <xdr:rowOff>0</xdr:rowOff>
    </xdr:from>
    <xdr:to>
      <xdr:col>8</xdr:col>
      <xdr:colOff>485775</xdr:colOff>
      <xdr:row>68</xdr:row>
      <xdr:rowOff>0</xdr:rowOff>
    </xdr:to>
    <xdr:sp macro="" textlink="">
      <xdr:nvSpPr>
        <xdr:cNvPr id="33" name="Line 2">
          <a:extLst>
            <a:ext uri="{FF2B5EF4-FFF2-40B4-BE49-F238E27FC236}">
              <a16:creationId xmlns:a16="http://schemas.microsoft.com/office/drawing/2014/main" xmlns="" id="{00000000-0008-0000-0400-000021000000}"/>
            </a:ext>
          </a:extLst>
        </xdr:cNvPr>
        <xdr:cNvSpPr>
          <a:spLocks noChangeShapeType="1"/>
        </xdr:cNvSpPr>
      </xdr:nvSpPr>
      <xdr:spPr bwMode="auto">
        <a:xfrm>
          <a:off x="10001250" y="2134552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66"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67"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68"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69"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70"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71"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72"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73"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74"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75"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76"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77"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78"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79"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80"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81"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82"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83"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84"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85"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86"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87"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88"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89"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90"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91"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92"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93"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94"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95"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96" name="Line 1"/>
        <xdr:cNvSpPr>
          <a:spLocks noChangeShapeType="1"/>
        </xdr:cNvSpPr>
      </xdr:nvSpPr>
      <xdr:spPr bwMode="auto">
        <a:xfrm>
          <a:off x="2162175" y="21107400"/>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97" name="Line 2"/>
        <xdr:cNvSpPr>
          <a:spLocks noChangeShapeType="1"/>
        </xdr:cNvSpPr>
      </xdr:nvSpPr>
      <xdr:spPr bwMode="auto">
        <a:xfrm>
          <a:off x="9210675" y="211074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T31"/>
  <sheetViews>
    <sheetView zoomScaleNormal="100" workbookViewId="0">
      <pane ySplit="3" topLeftCell="A4" activePane="bottomLeft" state="frozen"/>
      <selection pane="bottomLeft" activeCell="B2" sqref="B2"/>
    </sheetView>
  </sheetViews>
  <sheetFormatPr defaultRowHeight="13.5" x14ac:dyDescent="0.15"/>
  <cols>
    <col min="3" max="3" width="14.125" customWidth="1"/>
    <col min="4" max="4" width="4.875" customWidth="1"/>
    <col min="5" max="5" width="11.125" customWidth="1"/>
    <col min="6" max="7" width="9.5" hidden="1" customWidth="1"/>
    <col min="8" max="8" width="14.125" customWidth="1"/>
    <col min="9" max="9" width="4.875" customWidth="1"/>
    <col min="10" max="10" width="11.125" customWidth="1"/>
    <col min="13" max="13" width="14.125" customWidth="1"/>
    <col min="14" max="14" width="4.875" customWidth="1"/>
    <col min="15" max="15" width="11.125" customWidth="1"/>
    <col min="16" max="16" width="9.5" style="59" hidden="1" customWidth="1"/>
    <col min="17" max="17" width="9.5" hidden="1" customWidth="1"/>
    <col min="18" max="18" width="14.125" customWidth="1"/>
    <col min="19" max="19" width="4.875" customWidth="1"/>
    <col min="20" max="20" width="11.125" customWidth="1"/>
  </cols>
  <sheetData>
    <row r="1" spans="1:20" ht="37.5" customHeight="1" thickBot="1" x14ac:dyDescent="0.2">
      <c r="A1" s="214" t="s">
        <v>423</v>
      </c>
      <c r="B1" s="214"/>
      <c r="C1" s="214"/>
      <c r="D1" s="214"/>
      <c r="E1" s="214"/>
      <c r="F1" s="214"/>
      <c r="G1" s="214"/>
      <c r="H1" s="214"/>
      <c r="I1" s="214"/>
      <c r="J1" s="214"/>
      <c r="K1" s="214"/>
      <c r="L1" s="214"/>
      <c r="M1" s="214"/>
      <c r="N1" s="214"/>
      <c r="O1" s="214"/>
      <c r="P1" s="214"/>
      <c r="Q1" s="214"/>
      <c r="R1" s="214"/>
      <c r="S1" s="214"/>
      <c r="T1" s="214"/>
    </row>
    <row r="2" spans="1:20" ht="26.25" customHeight="1" thickBot="1" x14ac:dyDescent="0.2">
      <c r="A2" t="s">
        <v>0</v>
      </c>
      <c r="B2" s="96"/>
      <c r="C2" s="46" t="s">
        <v>298</v>
      </c>
      <c r="D2" s="219" t="str">
        <f>IF(B2="","",VLOOKUP(B2,高体連加盟校一覧!$A$12:$H$67,2))</f>
        <v/>
      </c>
      <c r="E2" s="219"/>
      <c r="F2" s="58"/>
      <c r="G2" s="58"/>
      <c r="H2" t="s">
        <v>353</v>
      </c>
      <c r="K2" t="s">
        <v>300</v>
      </c>
      <c r="L2" s="97"/>
      <c r="M2" s="46" t="s">
        <v>298</v>
      </c>
      <c r="N2" s="219" t="str">
        <f>IF(L2="","",VLOOKUP(L2,高体連加盟校一覧!$A$12:$H$67,2))</f>
        <v/>
      </c>
      <c r="O2" s="219"/>
      <c r="P2" s="60"/>
      <c r="Q2" s="58"/>
      <c r="R2" t="s">
        <v>353</v>
      </c>
    </row>
    <row r="3" spans="1:20" ht="26.25" customHeight="1" thickBot="1" x14ac:dyDescent="0.2">
      <c r="A3" t="s">
        <v>299</v>
      </c>
      <c r="B3" s="220"/>
      <c r="C3" s="221"/>
      <c r="E3" s="62" t="s">
        <v>354</v>
      </c>
      <c r="H3" s="215"/>
      <c r="I3" s="216"/>
      <c r="K3" t="s">
        <v>299</v>
      </c>
      <c r="L3" s="222"/>
      <c r="M3" s="223"/>
      <c r="O3" t="s">
        <v>354</v>
      </c>
      <c r="R3" s="217"/>
      <c r="S3" s="218"/>
    </row>
    <row r="4" spans="1:20" s="87" customFormat="1" ht="30.75" customHeight="1" thickBot="1" x14ac:dyDescent="0.2">
      <c r="A4" s="87" t="s">
        <v>317</v>
      </c>
      <c r="K4" s="87" t="s">
        <v>343</v>
      </c>
      <c r="P4" s="88"/>
    </row>
    <row r="5" spans="1:20" ht="21" customHeight="1" x14ac:dyDescent="0.15">
      <c r="B5" s="66" t="s">
        <v>12</v>
      </c>
      <c r="C5" s="67" t="s">
        <v>10</v>
      </c>
      <c r="D5" s="67" t="s">
        <v>11</v>
      </c>
      <c r="E5" s="67" t="s">
        <v>8</v>
      </c>
      <c r="F5" s="67"/>
      <c r="G5" s="67"/>
      <c r="H5" s="67" t="s">
        <v>10</v>
      </c>
      <c r="I5" s="67" t="s">
        <v>11</v>
      </c>
      <c r="J5" s="68" t="s">
        <v>8</v>
      </c>
      <c r="K5" s="48"/>
      <c r="L5" s="66" t="s">
        <v>12</v>
      </c>
      <c r="M5" s="67" t="s">
        <v>10</v>
      </c>
      <c r="N5" s="67" t="s">
        <v>11</v>
      </c>
      <c r="O5" s="67" t="s">
        <v>8</v>
      </c>
      <c r="P5" s="72"/>
      <c r="Q5" s="67"/>
      <c r="R5" s="67" t="s">
        <v>10</v>
      </c>
      <c r="S5" s="67" t="s">
        <v>11</v>
      </c>
      <c r="T5" s="68" t="s">
        <v>8</v>
      </c>
    </row>
    <row r="6" spans="1:20" ht="26.25" customHeight="1" x14ac:dyDescent="0.15">
      <c r="B6" s="69" t="s">
        <v>9</v>
      </c>
      <c r="C6" s="98"/>
      <c r="D6" s="98"/>
      <c r="E6" s="99"/>
      <c r="F6" s="99"/>
      <c r="G6" s="100"/>
      <c r="H6" s="130"/>
      <c r="I6" s="98"/>
      <c r="J6" s="101"/>
      <c r="L6" s="69" t="s">
        <v>9</v>
      </c>
      <c r="M6" s="110"/>
      <c r="N6" s="110"/>
      <c r="O6" s="111"/>
      <c r="P6" s="112"/>
      <c r="Q6" s="112"/>
      <c r="R6" s="113"/>
      <c r="S6" s="110"/>
      <c r="T6" s="114"/>
    </row>
    <row r="7" spans="1:20" ht="26.25" customHeight="1" x14ac:dyDescent="0.15">
      <c r="B7" s="69" t="s">
        <v>4</v>
      </c>
      <c r="C7" s="98"/>
      <c r="D7" s="98"/>
      <c r="E7" s="99"/>
      <c r="F7" s="99"/>
      <c r="G7" s="100"/>
      <c r="H7" s="130"/>
      <c r="I7" s="98"/>
      <c r="J7" s="101"/>
      <c r="L7" s="69" t="s">
        <v>4</v>
      </c>
      <c r="M7" s="110"/>
      <c r="N7" s="110"/>
      <c r="O7" s="111"/>
      <c r="P7" s="112"/>
      <c r="Q7" s="112"/>
      <c r="R7" s="113"/>
      <c r="S7" s="110"/>
      <c r="T7" s="114"/>
    </row>
    <row r="8" spans="1:20" ht="26.25" customHeight="1" thickBot="1" x14ac:dyDescent="0.2">
      <c r="B8" s="70" t="s">
        <v>5</v>
      </c>
      <c r="C8" s="102"/>
      <c r="D8" s="102"/>
      <c r="E8" s="103"/>
      <c r="F8" s="103"/>
      <c r="G8" s="104"/>
      <c r="H8" s="131"/>
      <c r="I8" s="102"/>
      <c r="J8" s="105"/>
      <c r="L8" s="70" t="s">
        <v>5</v>
      </c>
      <c r="M8" s="115"/>
      <c r="N8" s="115"/>
      <c r="O8" s="116"/>
      <c r="P8" s="117"/>
      <c r="Q8" s="117"/>
      <c r="R8" s="118"/>
      <c r="S8" s="115"/>
      <c r="T8" s="119"/>
    </row>
    <row r="9" spans="1:20" ht="26.25" customHeight="1" thickBot="1" x14ac:dyDescent="0.2">
      <c r="B9" s="183" t="s">
        <v>6</v>
      </c>
      <c r="C9" s="189"/>
      <c r="D9" s="189"/>
      <c r="E9" s="190"/>
      <c r="F9" s="190"/>
      <c r="G9" s="191"/>
      <c r="H9" s="192"/>
      <c r="I9" s="189"/>
      <c r="J9" s="193"/>
      <c r="L9" s="183" t="s">
        <v>6</v>
      </c>
      <c r="M9" s="184"/>
      <c r="N9" s="184"/>
      <c r="O9" s="185"/>
      <c r="P9" s="186"/>
      <c r="Q9" s="186"/>
      <c r="R9" s="187"/>
      <c r="S9" s="184"/>
      <c r="T9" s="188"/>
    </row>
    <row r="10" spans="1:20" ht="26.25" customHeight="1" thickBot="1" x14ac:dyDescent="0.2">
      <c r="B10" s="194" t="s">
        <v>7</v>
      </c>
      <c r="C10" s="195"/>
      <c r="D10" s="195"/>
      <c r="E10" s="196"/>
      <c r="F10" s="196"/>
      <c r="G10" s="197"/>
      <c r="H10" s="198"/>
      <c r="I10" s="195"/>
      <c r="J10" s="199"/>
      <c r="L10" s="194" t="s">
        <v>7</v>
      </c>
      <c r="M10" s="200"/>
      <c r="N10" s="200"/>
      <c r="O10" s="201"/>
      <c r="P10" s="202"/>
      <c r="Q10" s="202"/>
      <c r="R10" s="203"/>
      <c r="S10" s="200"/>
      <c r="T10" s="204"/>
    </row>
    <row r="11" spans="1:20" ht="21" customHeight="1" x14ac:dyDescent="0.15">
      <c r="G11" s="59"/>
      <c r="M11" s="62"/>
      <c r="N11" s="62"/>
      <c r="O11" s="62"/>
      <c r="P11" s="65"/>
      <c r="Q11" s="65"/>
      <c r="R11" s="62"/>
      <c r="S11" s="62"/>
      <c r="T11" s="62"/>
    </row>
    <row r="12" spans="1:20" s="87" customFormat="1" ht="30.75" customHeight="1" thickBot="1" x14ac:dyDescent="0.2">
      <c r="A12" s="87" t="s">
        <v>318</v>
      </c>
      <c r="G12" s="88"/>
      <c r="K12" s="87" t="s">
        <v>344</v>
      </c>
      <c r="M12" s="89"/>
      <c r="N12" s="89"/>
      <c r="O12" s="89"/>
      <c r="P12" s="90"/>
      <c r="Q12" s="90"/>
      <c r="R12" s="89"/>
      <c r="S12" s="89"/>
      <c r="T12" s="89"/>
    </row>
    <row r="13" spans="1:20" ht="21" customHeight="1" x14ac:dyDescent="0.15">
      <c r="A13" s="48"/>
      <c r="B13" s="66" t="s">
        <v>12</v>
      </c>
      <c r="C13" s="67" t="s">
        <v>10</v>
      </c>
      <c r="D13" s="67" t="s">
        <v>11</v>
      </c>
      <c r="E13" s="67" t="s">
        <v>8</v>
      </c>
      <c r="F13" s="67"/>
      <c r="G13" s="72"/>
      <c r="H13" s="67" t="s">
        <v>10</v>
      </c>
      <c r="I13" s="67" t="s">
        <v>11</v>
      </c>
      <c r="J13" s="68" t="s">
        <v>8</v>
      </c>
      <c r="K13" s="48"/>
      <c r="L13" s="66" t="s">
        <v>12</v>
      </c>
      <c r="M13" s="67" t="s">
        <v>10</v>
      </c>
      <c r="N13" s="67" t="s">
        <v>11</v>
      </c>
      <c r="O13" s="67" t="s">
        <v>8</v>
      </c>
      <c r="P13" s="72"/>
      <c r="Q13" s="72"/>
      <c r="R13" s="67" t="s">
        <v>10</v>
      </c>
      <c r="S13" s="67" t="s">
        <v>11</v>
      </c>
      <c r="T13" s="68" t="s">
        <v>8</v>
      </c>
    </row>
    <row r="14" spans="1:20" ht="26.25" customHeight="1" x14ac:dyDescent="0.15">
      <c r="B14" s="69" t="s">
        <v>9</v>
      </c>
      <c r="C14" s="98"/>
      <c r="D14" s="98"/>
      <c r="E14" s="99"/>
      <c r="F14" s="99"/>
      <c r="G14" s="100"/>
      <c r="H14" s="130"/>
      <c r="I14" s="98"/>
      <c r="J14" s="101"/>
      <c r="L14" s="69" t="s">
        <v>9</v>
      </c>
      <c r="M14" s="110"/>
      <c r="N14" s="110"/>
      <c r="O14" s="111"/>
      <c r="P14" s="112"/>
      <c r="Q14" s="112"/>
      <c r="R14" s="113"/>
      <c r="S14" s="110"/>
      <c r="T14" s="114"/>
    </row>
    <row r="15" spans="1:20" ht="26.25" customHeight="1" x14ac:dyDescent="0.15">
      <c r="B15" s="69" t="s">
        <v>4</v>
      </c>
      <c r="C15" s="98"/>
      <c r="D15" s="98"/>
      <c r="E15" s="99"/>
      <c r="F15" s="99"/>
      <c r="G15" s="100"/>
      <c r="H15" s="130"/>
      <c r="I15" s="98"/>
      <c r="J15" s="101"/>
      <c r="L15" s="69" t="s">
        <v>4</v>
      </c>
      <c r="M15" s="110"/>
      <c r="N15" s="110"/>
      <c r="O15" s="111"/>
      <c r="P15" s="112"/>
      <c r="Q15" s="112"/>
      <c r="R15" s="113"/>
      <c r="S15" s="110"/>
      <c r="T15" s="114"/>
    </row>
    <row r="16" spans="1:20" ht="26.25" customHeight="1" thickBot="1" x14ac:dyDescent="0.2">
      <c r="B16" s="70" t="s">
        <v>5</v>
      </c>
      <c r="C16" s="102"/>
      <c r="D16" s="102"/>
      <c r="E16" s="103"/>
      <c r="F16" s="103"/>
      <c r="G16" s="104"/>
      <c r="H16" s="131"/>
      <c r="I16" s="102"/>
      <c r="J16" s="105"/>
      <c r="L16" s="70" t="s">
        <v>5</v>
      </c>
      <c r="M16" s="115"/>
      <c r="N16" s="115"/>
      <c r="O16" s="116"/>
      <c r="P16" s="117"/>
      <c r="Q16" s="117"/>
      <c r="R16" s="118"/>
      <c r="S16" s="115"/>
      <c r="T16" s="119"/>
    </row>
    <row r="17" spans="1:20" ht="26.25" customHeight="1" thickBot="1" x14ac:dyDescent="0.2">
      <c r="B17" s="71" t="s">
        <v>6</v>
      </c>
      <c r="C17" s="106"/>
      <c r="D17" s="106"/>
      <c r="E17" s="107"/>
      <c r="F17" s="107"/>
      <c r="G17" s="108"/>
      <c r="H17" s="132"/>
      <c r="I17" s="106"/>
      <c r="J17" s="109"/>
      <c r="L17" s="71" t="s">
        <v>6</v>
      </c>
      <c r="M17" s="120"/>
      <c r="N17" s="120"/>
      <c r="O17" s="121"/>
      <c r="P17" s="122"/>
      <c r="Q17" s="122"/>
      <c r="R17" s="123"/>
      <c r="S17" s="120"/>
      <c r="T17" s="124"/>
    </row>
    <row r="18" spans="1:20" ht="21" customHeight="1" x14ac:dyDescent="0.15">
      <c r="G18" s="59"/>
      <c r="M18" s="62"/>
      <c r="N18" s="62"/>
      <c r="O18" s="62"/>
      <c r="P18" s="65"/>
      <c r="Q18" s="65"/>
      <c r="R18" s="62"/>
      <c r="S18" s="62"/>
      <c r="T18" s="62"/>
    </row>
    <row r="19" spans="1:20" s="87" customFormat="1" ht="30.75" customHeight="1" thickBot="1" x14ac:dyDescent="0.2">
      <c r="A19" s="87" t="s">
        <v>319</v>
      </c>
      <c r="G19" s="88"/>
      <c r="K19" s="87" t="s">
        <v>345</v>
      </c>
      <c r="M19" s="89"/>
      <c r="N19" s="89"/>
      <c r="O19" s="89"/>
      <c r="P19" s="90"/>
      <c r="Q19" s="90"/>
      <c r="R19" s="89"/>
      <c r="S19" s="89"/>
      <c r="T19" s="89"/>
    </row>
    <row r="20" spans="1:20" ht="21" customHeight="1" x14ac:dyDescent="0.15">
      <c r="A20" s="48"/>
      <c r="B20" s="66" t="s">
        <v>12</v>
      </c>
      <c r="C20" s="67" t="s">
        <v>10</v>
      </c>
      <c r="D20" s="67" t="s">
        <v>11</v>
      </c>
      <c r="E20" s="67" t="s">
        <v>8</v>
      </c>
      <c r="F20" s="67"/>
      <c r="G20" s="72"/>
      <c r="H20" s="67" t="s">
        <v>10</v>
      </c>
      <c r="I20" s="67" t="s">
        <v>11</v>
      </c>
      <c r="J20" s="68" t="s">
        <v>8</v>
      </c>
      <c r="K20" s="48"/>
      <c r="L20" s="66" t="s">
        <v>12</v>
      </c>
      <c r="M20" s="67" t="s">
        <v>10</v>
      </c>
      <c r="N20" s="67" t="s">
        <v>11</v>
      </c>
      <c r="O20" s="67" t="s">
        <v>8</v>
      </c>
      <c r="P20" s="72"/>
      <c r="Q20" s="72"/>
      <c r="R20" s="67" t="s">
        <v>10</v>
      </c>
      <c r="S20" s="67" t="s">
        <v>11</v>
      </c>
      <c r="T20" s="68" t="s">
        <v>8</v>
      </c>
    </row>
    <row r="21" spans="1:20" ht="26.25" customHeight="1" x14ac:dyDescent="0.15">
      <c r="B21" s="69" t="s">
        <v>9</v>
      </c>
      <c r="C21" s="98"/>
      <c r="D21" s="98"/>
      <c r="E21" s="99"/>
      <c r="F21" s="99"/>
      <c r="G21" s="100"/>
      <c r="H21" s="130"/>
      <c r="I21" s="98"/>
      <c r="J21" s="101"/>
      <c r="L21" s="69" t="s">
        <v>9</v>
      </c>
      <c r="M21" s="110"/>
      <c r="N21" s="110"/>
      <c r="O21" s="111"/>
      <c r="P21" s="112"/>
      <c r="Q21" s="112"/>
      <c r="R21" s="113"/>
      <c r="S21" s="110"/>
      <c r="T21" s="114"/>
    </row>
    <row r="22" spans="1:20" ht="26.25" customHeight="1" x14ac:dyDescent="0.15">
      <c r="B22" s="69" t="s">
        <v>4</v>
      </c>
      <c r="C22" s="98"/>
      <c r="D22" s="98"/>
      <c r="E22" s="99"/>
      <c r="F22" s="99"/>
      <c r="G22" s="100"/>
      <c r="H22" s="130"/>
      <c r="I22" s="98"/>
      <c r="J22" s="101"/>
      <c r="L22" s="69" t="s">
        <v>4</v>
      </c>
      <c r="M22" s="110"/>
      <c r="N22" s="110"/>
      <c r="O22" s="111"/>
      <c r="P22" s="112"/>
      <c r="Q22" s="112"/>
      <c r="R22" s="113"/>
      <c r="S22" s="110"/>
      <c r="T22" s="114"/>
    </row>
    <row r="23" spans="1:20" ht="26.25" customHeight="1" x14ac:dyDescent="0.15">
      <c r="B23" s="69" t="s">
        <v>5</v>
      </c>
      <c r="C23" s="98"/>
      <c r="D23" s="98"/>
      <c r="E23" s="99"/>
      <c r="F23" s="99"/>
      <c r="G23" s="100"/>
      <c r="H23" s="130"/>
      <c r="I23" s="98"/>
      <c r="J23" s="101"/>
      <c r="L23" s="69" t="s">
        <v>5</v>
      </c>
      <c r="M23" s="110"/>
      <c r="N23" s="110"/>
      <c r="O23" s="111"/>
      <c r="P23" s="112"/>
      <c r="Q23" s="112"/>
      <c r="R23" s="113"/>
      <c r="S23" s="110"/>
      <c r="T23" s="114"/>
    </row>
    <row r="24" spans="1:20" ht="26.25" customHeight="1" thickBot="1" x14ac:dyDescent="0.2">
      <c r="B24" s="73" t="s">
        <v>6</v>
      </c>
      <c r="C24" s="133"/>
      <c r="D24" s="133"/>
      <c r="E24" s="134"/>
      <c r="F24" s="134"/>
      <c r="G24" s="135"/>
      <c r="H24" s="136"/>
      <c r="I24" s="133"/>
      <c r="J24" s="137"/>
      <c r="L24" s="73" t="s">
        <v>6</v>
      </c>
      <c r="M24" s="125"/>
      <c r="N24" s="125"/>
      <c r="O24" s="126"/>
      <c r="P24" s="127"/>
      <c r="Q24" s="127"/>
      <c r="R24" s="128"/>
      <c r="S24" s="125"/>
      <c r="T24" s="129"/>
    </row>
    <row r="27" spans="1:20" ht="17.25" x14ac:dyDescent="0.15">
      <c r="A27" s="142" t="s">
        <v>363</v>
      </c>
      <c r="B27" s="213" t="s">
        <v>364</v>
      </c>
      <c r="C27" s="213"/>
      <c r="D27" s="213"/>
      <c r="E27" s="213"/>
      <c r="F27" s="213"/>
      <c r="G27" s="213"/>
      <c r="H27" s="213"/>
      <c r="I27" s="213"/>
      <c r="J27" s="213"/>
      <c r="K27" s="213"/>
      <c r="L27" s="213"/>
      <c r="M27" s="213"/>
      <c r="N27" s="213"/>
      <c r="O27" s="213"/>
      <c r="P27" s="213"/>
      <c r="Q27" s="213"/>
      <c r="R27" s="213"/>
      <c r="S27" s="213"/>
      <c r="T27" s="213"/>
    </row>
    <row r="28" spans="1:20" ht="17.25" x14ac:dyDescent="0.15">
      <c r="A28" s="142" t="s">
        <v>363</v>
      </c>
      <c r="B28" s="213" t="s">
        <v>422</v>
      </c>
      <c r="C28" s="213"/>
      <c r="D28" s="213"/>
      <c r="E28" s="213"/>
      <c r="F28" s="213"/>
      <c r="G28" s="213"/>
      <c r="H28" s="213"/>
      <c r="I28" s="213"/>
      <c r="J28" s="213"/>
      <c r="K28" s="213"/>
      <c r="L28" s="213"/>
      <c r="M28" s="213"/>
      <c r="N28" s="213"/>
      <c r="O28" s="213"/>
      <c r="P28" s="213"/>
      <c r="Q28" s="213"/>
      <c r="R28" s="213"/>
      <c r="S28" s="213"/>
      <c r="T28" s="213"/>
    </row>
    <row r="29" spans="1:20" ht="17.25" x14ac:dyDescent="0.15">
      <c r="A29" s="142" t="s">
        <v>363</v>
      </c>
      <c r="B29" s="213" t="s">
        <v>428</v>
      </c>
      <c r="C29" s="213"/>
      <c r="D29" s="213"/>
      <c r="E29" s="213"/>
      <c r="F29" s="213"/>
      <c r="G29" s="213"/>
      <c r="H29" s="213"/>
      <c r="I29" s="213"/>
      <c r="J29" s="213"/>
      <c r="K29" s="213"/>
      <c r="L29" s="213"/>
      <c r="M29" s="213"/>
      <c r="N29" s="213"/>
      <c r="O29" s="213"/>
      <c r="P29" s="213"/>
      <c r="Q29" s="213"/>
      <c r="R29" s="213"/>
      <c r="S29" s="213"/>
      <c r="T29" s="213"/>
    </row>
    <row r="30" spans="1:20" ht="17.25" x14ac:dyDescent="0.15">
      <c r="A30" s="142" t="s">
        <v>363</v>
      </c>
      <c r="B30" s="213" t="s">
        <v>429</v>
      </c>
      <c r="C30" s="213"/>
      <c r="D30" s="213"/>
      <c r="E30" s="213"/>
      <c r="F30" s="213"/>
      <c r="G30" s="213"/>
      <c r="H30" s="213"/>
      <c r="I30" s="213"/>
      <c r="J30" s="213"/>
      <c r="K30" s="213"/>
      <c r="L30" s="213"/>
      <c r="M30" s="213"/>
      <c r="N30" s="213"/>
      <c r="O30" s="213"/>
      <c r="P30" s="213"/>
      <c r="Q30" s="213"/>
      <c r="R30" s="213"/>
      <c r="S30" s="213"/>
      <c r="T30" s="213"/>
    </row>
    <row r="31" spans="1:20" ht="14.25" x14ac:dyDescent="0.15">
      <c r="B31" s="213" t="s">
        <v>430</v>
      </c>
      <c r="C31" s="213"/>
      <c r="D31" s="213"/>
      <c r="E31" s="213"/>
      <c r="F31" s="213"/>
      <c r="G31" s="213"/>
      <c r="H31" s="213"/>
      <c r="I31" s="213"/>
      <c r="J31" s="213"/>
      <c r="K31" s="213"/>
      <c r="L31" s="213"/>
      <c r="M31" s="213"/>
      <c r="N31" s="213"/>
      <c r="O31" s="213"/>
      <c r="P31" s="213"/>
      <c r="Q31" s="213"/>
      <c r="R31" s="213"/>
      <c r="S31" s="213"/>
      <c r="T31" s="213"/>
    </row>
  </sheetData>
  <sheetProtection algorithmName="SHA-512" hashValue="7NMqWz2USI9m8tCjmpqwf4tLiYRuCBZYCynJyU0X7iS4Hc7F+GDPGjsmPCfdawMuc92d8BrrHEztaVuW9X+fyA==" saltValue="vwzNlh077A4TFLSeroEyMg==" spinCount="100000" sheet="1" objects="1" scenarios="1" selectLockedCells="1"/>
  <mergeCells count="12">
    <mergeCell ref="B29:T29"/>
    <mergeCell ref="B30:T30"/>
    <mergeCell ref="B31:T31"/>
    <mergeCell ref="A1:T1"/>
    <mergeCell ref="H3:I3"/>
    <mergeCell ref="R3:S3"/>
    <mergeCell ref="B27:T27"/>
    <mergeCell ref="B28:T28"/>
    <mergeCell ref="D2:E2"/>
    <mergeCell ref="B3:C3"/>
    <mergeCell ref="N2:O2"/>
    <mergeCell ref="L3:M3"/>
  </mergeCells>
  <phoneticPr fontId="1"/>
  <pageMargins left="0.27" right="0.15" top="0.3" bottom="0.39" header="0.08" footer="0.18"/>
  <pageSetup paperSize="9" scale="9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tabSelected="1" view="pageBreakPreview" topLeftCell="A12" zoomScale="60" zoomScaleNormal="85" zoomScalePageLayoutView="130" workbookViewId="0">
      <selection activeCell="H40" sqref="H40"/>
    </sheetView>
  </sheetViews>
  <sheetFormatPr defaultRowHeight="13.5" x14ac:dyDescent="0.15"/>
  <cols>
    <col min="1" max="1" width="8.125" customWidth="1"/>
    <col min="2" max="2" width="16.875" customWidth="1"/>
    <col min="3" max="3" width="5.5" customWidth="1"/>
    <col min="4" max="4" width="6.125" customWidth="1"/>
    <col min="5" max="5" width="4.25" customWidth="1"/>
    <col min="6" max="6" width="9.125" customWidth="1"/>
    <col min="7" max="7" width="6.625" customWidth="1"/>
    <col min="8" max="8" width="10.875" customWidth="1"/>
    <col min="9" max="9" width="5.5" customWidth="1"/>
    <col min="10" max="10" width="7.125" customWidth="1"/>
    <col min="11" max="11" width="6.75" customWidth="1"/>
    <col min="12" max="12" width="3.5" customWidth="1"/>
  </cols>
  <sheetData>
    <row r="1" spans="1:13" ht="17.25" x14ac:dyDescent="0.15">
      <c r="A1" s="246" t="s">
        <v>424</v>
      </c>
      <c r="B1" s="246"/>
      <c r="C1" s="246"/>
      <c r="D1" s="246"/>
      <c r="E1" s="246"/>
      <c r="F1" s="246"/>
      <c r="G1" s="246"/>
      <c r="H1" s="246"/>
      <c r="I1" s="246"/>
      <c r="J1" s="246"/>
      <c r="K1" s="246"/>
      <c r="L1" s="246"/>
      <c r="M1" s="74"/>
    </row>
    <row r="2" spans="1:13" ht="14.25" thickBot="1" x14ac:dyDescent="0.2"/>
    <row r="3" spans="1:13" x14ac:dyDescent="0.15">
      <c r="A3" s="75" t="s">
        <v>0</v>
      </c>
    </row>
    <row r="4" spans="1:13" ht="29.25" customHeight="1" thickBot="1" x14ac:dyDescent="0.2">
      <c r="A4" s="91" t="str">
        <f>IF('参加名簿(入力はこちらでお願いします)'!B2="","",'参加名簿(入力はこちらでお願いします)'!B2)</f>
        <v/>
      </c>
    </row>
    <row r="5" spans="1:13" ht="14.25" thickBot="1" x14ac:dyDescent="0.2"/>
    <row r="6" spans="1:13" ht="32.25" customHeight="1" x14ac:dyDescent="0.15">
      <c r="A6" s="66" t="s">
        <v>2</v>
      </c>
      <c r="B6" s="76" t="str">
        <f>IF(A4="","",VLOOKUP(A4,高体連加盟校一覧!$A$12:$H$67,2))</f>
        <v/>
      </c>
      <c r="C6" s="95" t="str">
        <f>IF(OR(A4=52,A4=53),"キャンパス","高校")</f>
        <v>高校</v>
      </c>
      <c r="D6" s="77" t="s">
        <v>288</v>
      </c>
      <c r="E6" s="76" t="s">
        <v>295</v>
      </c>
      <c r="F6" s="225" t="str">
        <f>IF(A4="","",VLOOKUP(A4,高体連加盟校一覧!$A$12:$H$67,5))</f>
        <v/>
      </c>
      <c r="G6" s="225"/>
      <c r="H6" s="247" t="str">
        <f>IF(A4="","",VLOOKUP(A4,高体連加盟校一覧!$A$12:$H$67,6,))</f>
        <v/>
      </c>
      <c r="I6" s="247"/>
      <c r="J6" s="247"/>
      <c r="K6" s="247"/>
      <c r="L6" s="248"/>
    </row>
    <row r="7" spans="1:13" ht="32.25" customHeight="1" thickBot="1" x14ac:dyDescent="0.2">
      <c r="A7" s="71" t="s">
        <v>3</v>
      </c>
      <c r="B7" s="249" t="str">
        <f>IF('参加名簿(入力はこちらでお願いします)'!B3="","",'参加名簿(入力はこちらでお願いします)'!B3)</f>
        <v/>
      </c>
      <c r="C7" s="249"/>
      <c r="D7" s="78" t="s">
        <v>289</v>
      </c>
      <c r="E7" s="79" t="s">
        <v>296</v>
      </c>
      <c r="F7" s="250" t="str">
        <f>IF(A4="","",VLOOKUP(A4,高体連加盟校一覧!$A$12:$H$67,7))</f>
        <v/>
      </c>
      <c r="G7" s="250"/>
      <c r="H7" s="80" t="s">
        <v>297</v>
      </c>
      <c r="I7" s="250" t="str">
        <f>IF(A4="","",VLOOKUP(A4,高体連加盟校一覧!$A$12:$H$67,8,))</f>
        <v/>
      </c>
      <c r="J7" s="250"/>
      <c r="K7" s="250"/>
      <c r="L7" s="251"/>
    </row>
    <row r="9" spans="1:13" ht="24.95" customHeight="1" thickBot="1" x14ac:dyDescent="0.2">
      <c r="A9" s="87" t="s">
        <v>355</v>
      </c>
    </row>
    <row r="10" spans="1:13" ht="24.95" customHeight="1" x14ac:dyDescent="0.15">
      <c r="A10" s="66" t="s">
        <v>12</v>
      </c>
      <c r="B10" s="67" t="s">
        <v>290</v>
      </c>
      <c r="C10" s="67" t="s">
        <v>11</v>
      </c>
      <c r="D10" s="252" t="s">
        <v>8</v>
      </c>
      <c r="E10" s="225"/>
      <c r="F10" s="253"/>
      <c r="G10" s="252" t="s">
        <v>290</v>
      </c>
      <c r="H10" s="253"/>
      <c r="I10" s="67" t="s">
        <v>11</v>
      </c>
      <c r="J10" s="252" t="s">
        <v>8</v>
      </c>
      <c r="K10" s="225"/>
      <c r="L10" s="226"/>
    </row>
    <row r="11" spans="1:13" ht="24.95" customHeight="1" x14ac:dyDescent="0.15">
      <c r="A11" s="82">
        <v>1</v>
      </c>
      <c r="B11" s="92" t="str">
        <f>IF('参加名簿(入力はこちらでお願いします)'!C6="","",'参加名簿(入力はこちらでお願いします)'!C6)</f>
        <v/>
      </c>
      <c r="C11" s="45" t="str">
        <f>IF('参加名簿(入力はこちらでお願いします)'!D6="","",'参加名簿(入力はこちらでお願いします)'!D6)</f>
        <v/>
      </c>
      <c r="D11" s="254" t="str">
        <f>IF('参加名簿(入力はこちらでお願いします)'!E6="","",'参加名簿(入力はこちらでお願いします)'!E6)</f>
        <v/>
      </c>
      <c r="E11" s="255"/>
      <c r="F11" s="256"/>
      <c r="G11" s="257" t="str">
        <f>IF('参加名簿(入力はこちらでお願いします)'!H6="","",'参加名簿(入力はこちらでお願いします)'!H6)</f>
        <v/>
      </c>
      <c r="H11" s="258"/>
      <c r="I11" s="45" t="str">
        <f>IF('参加名簿(入力はこちらでお願いします)'!I6="","",'参加名簿(入力はこちらでお願いします)'!I6)</f>
        <v/>
      </c>
      <c r="J11" s="259" t="str">
        <f>IF('参加名簿(入力はこちらでお願いします)'!J6="","",'参加名簿(入力はこちらでお願いします)'!J6)</f>
        <v/>
      </c>
      <c r="K11" s="260"/>
      <c r="L11" s="261"/>
    </row>
    <row r="12" spans="1:13" ht="24.95" customHeight="1" x14ac:dyDescent="0.15">
      <c r="A12" s="82">
        <v>2</v>
      </c>
      <c r="B12" s="92" t="str">
        <f>IF('参加名簿(入力はこちらでお願いします)'!C7="","",'参加名簿(入力はこちらでお願いします)'!C7)</f>
        <v/>
      </c>
      <c r="C12" s="45" t="str">
        <f>IF('参加名簿(入力はこちらでお願いします)'!D7="","",'参加名簿(入力はこちらでお願いします)'!D7)</f>
        <v/>
      </c>
      <c r="D12" s="254" t="str">
        <f>IF('参加名簿(入力はこちらでお願いします)'!E7="","",'参加名簿(入力はこちらでお願いします)'!E7)</f>
        <v/>
      </c>
      <c r="E12" s="255"/>
      <c r="F12" s="256"/>
      <c r="G12" s="257" t="str">
        <f>IF('参加名簿(入力はこちらでお願いします)'!H7="","",'参加名簿(入力はこちらでお願いします)'!H7)</f>
        <v/>
      </c>
      <c r="H12" s="258"/>
      <c r="I12" s="45" t="str">
        <f>IF('参加名簿(入力はこちらでお願いします)'!I7="","",'参加名簿(入力はこちらでお願いします)'!I7)</f>
        <v/>
      </c>
      <c r="J12" s="259" t="str">
        <f>IF('参加名簿(入力はこちらでお願いします)'!J7="","",'参加名簿(入力はこちらでお願いします)'!J7)</f>
        <v/>
      </c>
      <c r="K12" s="260"/>
      <c r="L12" s="261"/>
    </row>
    <row r="13" spans="1:13" ht="24.95" customHeight="1" thickBot="1" x14ac:dyDescent="0.2">
      <c r="A13" s="83">
        <v>3</v>
      </c>
      <c r="B13" s="93" t="str">
        <f>IF('参加名簿(入力はこちらでお願いします)'!C8="","",'参加名簿(入力はこちらでお願いします)'!C8)</f>
        <v/>
      </c>
      <c r="C13" s="47" t="str">
        <f>IF('参加名簿(入力はこちらでお願いします)'!D8="","",'参加名簿(入力はこちらでお願いします)'!D8)</f>
        <v/>
      </c>
      <c r="D13" s="262" t="str">
        <f>IF('参加名簿(入力はこちらでお願いします)'!E8="","",'参加名簿(入力はこちらでお願いします)'!E8)</f>
        <v/>
      </c>
      <c r="E13" s="263"/>
      <c r="F13" s="264"/>
      <c r="G13" s="265" t="str">
        <f>IF('参加名簿(入力はこちらでお願いします)'!H8="","",'参加名簿(入力はこちらでお願いします)'!H8)</f>
        <v/>
      </c>
      <c r="H13" s="266"/>
      <c r="I13" s="47" t="str">
        <f>IF('参加名簿(入力はこちらでお願いします)'!I8="","",'参加名簿(入力はこちらでお願いします)'!I8)</f>
        <v/>
      </c>
      <c r="J13" s="267" t="str">
        <f>IF('参加名簿(入力はこちらでお願いします)'!J8="","",'参加名簿(入力はこちらでお願いします)'!J8)</f>
        <v/>
      </c>
      <c r="K13" s="268"/>
      <c r="L13" s="269"/>
    </row>
    <row r="14" spans="1:13" ht="24.95" customHeight="1" thickBot="1" x14ac:dyDescent="0.2">
      <c r="A14" s="205">
        <v>4</v>
      </c>
      <c r="B14" s="206" t="str">
        <f>IF('参加名簿(入力はこちらでお願いします)'!C9="","",'参加名簿(入力はこちらでお願いします)'!C9)</f>
        <v/>
      </c>
      <c r="C14" s="207" t="str">
        <f>IF('参加名簿(入力はこちらでお願いします)'!D9="","",'参加名簿(入力はこちらでお願いします)'!D9)</f>
        <v/>
      </c>
      <c r="D14" s="240" t="str">
        <f>IF('参加名簿(入力はこちらでお願いします)'!E9="","",'参加名簿(入力はこちらでお願いします)'!E9)</f>
        <v/>
      </c>
      <c r="E14" s="241"/>
      <c r="F14" s="242"/>
      <c r="G14" s="236" t="str">
        <f>IF('参加名簿(入力はこちらでお願いします)'!H9="","",'参加名簿(入力はこちらでお願いします)'!H9)</f>
        <v/>
      </c>
      <c r="H14" s="237"/>
      <c r="I14" s="207" t="str">
        <f>IF('参加名簿(入力はこちらでお願いします)'!I9="","",'参加名簿(入力はこちらでお願いします)'!I9)</f>
        <v/>
      </c>
      <c r="J14" s="230" t="str">
        <f>IF('参加名簿(入力はこちらでお願いします)'!J9="","",'参加名簿(入力はこちらでお願いします)'!J9)</f>
        <v/>
      </c>
      <c r="K14" s="231"/>
      <c r="L14" s="232"/>
    </row>
    <row r="15" spans="1:13" ht="24.95" customHeight="1" thickBot="1" x14ac:dyDescent="0.2">
      <c r="A15" s="208">
        <v>5</v>
      </c>
      <c r="B15" s="209" t="str">
        <f>IF('参加名簿(入力はこちらでお願いします)'!C10="","",'参加名簿(入力はこちらでお願いします)'!C10)</f>
        <v/>
      </c>
      <c r="C15" s="210" t="str">
        <f>IF('参加名簿(入力はこちらでお願いします)'!D10="","",'参加名簿(入力はこちらでお願いします)'!D10)</f>
        <v/>
      </c>
      <c r="D15" s="243" t="str">
        <f>IF('参加名簿(入力はこちらでお願いします)'!E10="","",'参加名簿(入力はこちらでお願いします)'!E10)</f>
        <v/>
      </c>
      <c r="E15" s="244"/>
      <c r="F15" s="245"/>
      <c r="G15" s="238" t="str">
        <f>IF('参加名簿(入力はこちらでお願いします)'!H10="","",'参加名簿(入力はこちらでお願いします)'!H10)</f>
        <v/>
      </c>
      <c r="H15" s="239"/>
      <c r="I15" s="210" t="str">
        <f>IF('参加名簿(入力はこちらでお願いします)'!I10="","",'参加名簿(入力はこちらでお願いします)'!I10)</f>
        <v/>
      </c>
      <c r="J15" s="233" t="str">
        <f>IF('参加名簿(入力はこちらでお願いします)'!J10="","",'参加名簿(入力はこちらでお願いします)'!J10)</f>
        <v/>
      </c>
      <c r="K15" s="234"/>
      <c r="L15" s="235"/>
    </row>
    <row r="16" spans="1:13" ht="24.95" customHeight="1" thickBot="1" x14ac:dyDescent="0.2">
      <c r="A16" s="141" t="s">
        <v>356</v>
      </c>
      <c r="B16" s="63"/>
      <c r="C16" s="63"/>
      <c r="D16" s="270"/>
      <c r="E16" s="270"/>
      <c r="F16" s="270"/>
      <c r="G16" s="271"/>
      <c r="H16" s="271"/>
      <c r="I16" s="63"/>
      <c r="J16" s="270"/>
      <c r="K16" s="270"/>
      <c r="L16" s="270"/>
    </row>
    <row r="17" spans="1:12" ht="24.95" customHeight="1" x14ac:dyDescent="0.15">
      <c r="A17" s="66" t="s">
        <v>12</v>
      </c>
      <c r="B17" s="67" t="s">
        <v>290</v>
      </c>
      <c r="C17" s="67" t="s">
        <v>11</v>
      </c>
      <c r="D17" s="252" t="s">
        <v>8</v>
      </c>
      <c r="E17" s="225"/>
      <c r="F17" s="253"/>
      <c r="G17" s="252" t="s">
        <v>290</v>
      </c>
      <c r="H17" s="253"/>
      <c r="I17" s="67" t="s">
        <v>11</v>
      </c>
      <c r="J17" s="252" t="s">
        <v>8</v>
      </c>
      <c r="K17" s="225"/>
      <c r="L17" s="226"/>
    </row>
    <row r="18" spans="1:12" ht="24.95" customHeight="1" x14ac:dyDescent="0.15">
      <c r="A18" s="85">
        <v>1</v>
      </c>
      <c r="B18" s="92" t="str">
        <f>IF('参加名簿(入力はこちらでお願いします)'!C14="","",'参加名簿(入力はこちらでお願いします)'!C14)</f>
        <v/>
      </c>
      <c r="C18" s="64" t="str">
        <f>IF('参加名簿(入力はこちらでお願いします)'!D14="","",'参加名簿(入力はこちらでお願いします)'!D14)</f>
        <v/>
      </c>
      <c r="D18" s="272" t="str">
        <f>IF('参加名簿(入力はこちらでお願いします)'!E14="","",'参加名簿(入力はこちらでお願いします)'!E14)</f>
        <v/>
      </c>
      <c r="E18" s="273"/>
      <c r="F18" s="274"/>
      <c r="G18" s="275" t="str">
        <f>IF('参加名簿(入力はこちらでお願いします)'!H14="","",'参加名簿(入力はこちらでお願いします)'!H14)</f>
        <v/>
      </c>
      <c r="H18" s="276"/>
      <c r="I18" s="64" t="str">
        <f>IF('参加名簿(入力はこちらでお願いします)'!I14="","",'参加名簿(入力はこちらでお願いします)'!I14)</f>
        <v/>
      </c>
      <c r="J18" s="277" t="str">
        <f>IF('参加名簿(入力はこちらでお願いします)'!J14="","",'参加名簿(入力はこちらでお願いします)'!J14)</f>
        <v/>
      </c>
      <c r="K18" s="278"/>
      <c r="L18" s="279"/>
    </row>
    <row r="19" spans="1:12" ht="24.95" customHeight="1" x14ac:dyDescent="0.15">
      <c r="A19" s="82">
        <v>2</v>
      </c>
      <c r="B19" s="92" t="str">
        <f>IF('参加名簿(入力はこちらでお願いします)'!C15="","",'参加名簿(入力はこちらでお願いします)'!C15)</f>
        <v/>
      </c>
      <c r="C19" s="64" t="str">
        <f>IF('参加名簿(入力はこちらでお願いします)'!D15="","",'参加名簿(入力はこちらでお願いします)'!D15)</f>
        <v/>
      </c>
      <c r="D19" s="272" t="str">
        <f>IF('参加名簿(入力はこちらでお願いします)'!E15="","",'参加名簿(入力はこちらでお願いします)'!E15)</f>
        <v/>
      </c>
      <c r="E19" s="273"/>
      <c r="F19" s="274"/>
      <c r="G19" s="275" t="str">
        <f>IF('参加名簿(入力はこちらでお願いします)'!H15="","",'参加名簿(入力はこちらでお願いします)'!H15)</f>
        <v/>
      </c>
      <c r="H19" s="276"/>
      <c r="I19" s="64" t="str">
        <f>IF('参加名簿(入力はこちらでお願いします)'!I15="","",'参加名簿(入力はこちらでお願いします)'!I15)</f>
        <v/>
      </c>
      <c r="J19" s="277" t="str">
        <f>IF('参加名簿(入力はこちらでお願いします)'!J15="","",'参加名簿(入力はこちらでお願いします)'!J15)</f>
        <v/>
      </c>
      <c r="K19" s="278"/>
      <c r="L19" s="279"/>
    </row>
    <row r="20" spans="1:12" ht="24.95" customHeight="1" thickBot="1" x14ac:dyDescent="0.2">
      <c r="A20" s="83">
        <v>3</v>
      </c>
      <c r="B20" s="93" t="str">
        <f>IF('参加名簿(入力はこちらでお願いします)'!C16="","",'参加名簿(入力はこちらでお願いします)'!C16)</f>
        <v/>
      </c>
      <c r="C20" s="47" t="str">
        <f>IF('参加名簿(入力はこちらでお願いします)'!D16="","",'参加名簿(入力はこちらでお願いします)'!D16)</f>
        <v/>
      </c>
      <c r="D20" s="262" t="str">
        <f>IF('参加名簿(入力はこちらでお願いします)'!E16="","",'参加名簿(入力はこちらでお願いします)'!E16)</f>
        <v/>
      </c>
      <c r="E20" s="263"/>
      <c r="F20" s="264"/>
      <c r="G20" s="265" t="str">
        <f>IF('参加名簿(入力はこちらでお願いします)'!H16="","",'参加名簿(入力はこちらでお願いします)'!H16)</f>
        <v/>
      </c>
      <c r="H20" s="266"/>
      <c r="I20" s="47" t="str">
        <f>IF('参加名簿(入力はこちらでお願いします)'!I16="","",'参加名簿(入力はこちらでお願いします)'!I16)</f>
        <v/>
      </c>
      <c r="J20" s="267" t="str">
        <f>IF('参加名簿(入力はこちらでお願いします)'!J16="","",'参加名簿(入力はこちらでお願いします)'!J16)</f>
        <v/>
      </c>
      <c r="K20" s="268"/>
      <c r="L20" s="269"/>
    </row>
    <row r="21" spans="1:12" ht="24.95" customHeight="1" thickBot="1" x14ac:dyDescent="0.2">
      <c r="A21" s="84">
        <v>4</v>
      </c>
      <c r="B21" s="94" t="str">
        <f>IF('参加名簿(入力はこちらでお願いします)'!C17="","",'参加名簿(入力はこちらでお願いします)'!C17)</f>
        <v/>
      </c>
      <c r="C21" s="81" t="str">
        <f>IF('参加名簿(入力はこちらでお願いします)'!D17="","",'参加名簿(入力はこちらでお願いします)'!D17)</f>
        <v/>
      </c>
      <c r="D21" s="280" t="str">
        <f>IF('参加名簿(入力はこちらでお願いします)'!E17="","",'参加名簿(入力はこちらでお願いします)'!E17)</f>
        <v/>
      </c>
      <c r="E21" s="281"/>
      <c r="F21" s="282"/>
      <c r="G21" s="283" t="str">
        <f>IF('参加名簿(入力はこちらでお願いします)'!H17="","",'参加名簿(入力はこちらでお願いします)'!H17)</f>
        <v/>
      </c>
      <c r="H21" s="284"/>
      <c r="I21" s="81" t="str">
        <f>IF('参加名簿(入力はこちらでお願いします)'!I17="","",'参加名簿(入力はこちらでお願いします)'!I17)</f>
        <v/>
      </c>
      <c r="J21" s="285" t="str">
        <f>IF('参加名簿(入力はこちらでお願いします)'!J17="","",'参加名簿(入力はこちらでお願いします)'!J17)</f>
        <v/>
      </c>
      <c r="K21" s="286"/>
      <c r="L21" s="287"/>
    </row>
    <row r="22" spans="1:12" ht="24.95" customHeight="1" thickBot="1" x14ac:dyDescent="0.2">
      <c r="A22" s="141" t="s">
        <v>357</v>
      </c>
      <c r="B22" s="63"/>
      <c r="C22" s="63"/>
      <c r="D22" s="270"/>
      <c r="E22" s="270"/>
      <c r="F22" s="270"/>
      <c r="G22" s="271"/>
      <c r="H22" s="271"/>
      <c r="I22" s="63"/>
      <c r="J22" s="270"/>
      <c r="K22" s="270"/>
      <c r="L22" s="270"/>
    </row>
    <row r="23" spans="1:12" ht="24.95" customHeight="1" x14ac:dyDescent="0.15">
      <c r="A23" s="66" t="s">
        <v>12</v>
      </c>
      <c r="B23" s="67" t="s">
        <v>290</v>
      </c>
      <c r="C23" s="67" t="s">
        <v>11</v>
      </c>
      <c r="D23" s="252" t="s">
        <v>8</v>
      </c>
      <c r="E23" s="225"/>
      <c r="F23" s="253"/>
      <c r="G23" s="252" t="s">
        <v>290</v>
      </c>
      <c r="H23" s="253"/>
      <c r="I23" s="67" t="s">
        <v>11</v>
      </c>
      <c r="J23" s="252" t="s">
        <v>8</v>
      </c>
      <c r="K23" s="225"/>
      <c r="L23" s="226"/>
    </row>
    <row r="24" spans="1:12" ht="24.95" customHeight="1" x14ac:dyDescent="0.15">
      <c r="A24" s="82">
        <v>1</v>
      </c>
      <c r="B24" s="92" t="str">
        <f>IF('参加名簿(入力はこちらでお願いします)'!C21="","",'参加名簿(入力はこちらでお願いします)'!C21)</f>
        <v/>
      </c>
      <c r="C24" s="45" t="str">
        <f>IF('参加名簿(入力はこちらでお願いします)'!D21="","",'参加名簿(入力はこちらでお願いします)'!D21)</f>
        <v/>
      </c>
      <c r="D24" s="259" t="str">
        <f>IF('参加名簿(入力はこちらでお願いします)'!E21="","",'参加名簿(入力はこちらでお願いします)'!E21)</f>
        <v/>
      </c>
      <c r="E24" s="260"/>
      <c r="F24" s="288"/>
      <c r="G24" s="257" t="str">
        <f>IF('参加名簿(入力はこちらでお願いします)'!H21="","",'参加名簿(入力はこちらでお願いします)'!H21)</f>
        <v/>
      </c>
      <c r="H24" s="258"/>
      <c r="I24" s="45" t="str">
        <f>IF('参加名簿(入力はこちらでお願いします)'!I21="","",'参加名簿(入力はこちらでお願いします)'!I21)</f>
        <v/>
      </c>
      <c r="J24" s="259" t="str">
        <f>IF('参加名簿(入力はこちらでお願いします)'!J21="","",'参加名簿(入力はこちらでお願いします)'!J21)</f>
        <v/>
      </c>
      <c r="K24" s="260"/>
      <c r="L24" s="261"/>
    </row>
    <row r="25" spans="1:12" ht="24.95" customHeight="1" x14ac:dyDescent="0.15">
      <c r="A25" s="82">
        <v>2</v>
      </c>
      <c r="B25" s="92" t="str">
        <f>IF('参加名簿(入力はこちらでお願いします)'!C22="","",'参加名簿(入力はこちらでお願いします)'!C22)</f>
        <v/>
      </c>
      <c r="C25" s="45" t="str">
        <f>IF('参加名簿(入力はこちらでお願いします)'!D22="","",'参加名簿(入力はこちらでお願いします)'!D22)</f>
        <v/>
      </c>
      <c r="D25" s="259" t="str">
        <f>IF('参加名簿(入力はこちらでお願いします)'!E22="","",'参加名簿(入力はこちらでお願いします)'!E22)</f>
        <v/>
      </c>
      <c r="E25" s="260"/>
      <c r="F25" s="288"/>
      <c r="G25" s="257" t="str">
        <f>IF('参加名簿(入力はこちらでお願いします)'!H22="","",'参加名簿(入力はこちらでお願いします)'!H22)</f>
        <v/>
      </c>
      <c r="H25" s="258"/>
      <c r="I25" s="45" t="str">
        <f>IF('参加名簿(入力はこちらでお願いします)'!I22="","",'参加名簿(入力はこちらでお願いします)'!I22)</f>
        <v/>
      </c>
      <c r="J25" s="259" t="str">
        <f>IF('参加名簿(入力はこちらでお願いします)'!J22="","",'参加名簿(入力はこちらでお願いします)'!J22)</f>
        <v/>
      </c>
      <c r="K25" s="260"/>
      <c r="L25" s="261"/>
    </row>
    <row r="26" spans="1:12" ht="24.95" customHeight="1" x14ac:dyDescent="0.15">
      <c r="A26" s="82">
        <v>3</v>
      </c>
      <c r="B26" s="92" t="str">
        <f>IF('参加名簿(入力はこちらでお願いします)'!C23="","",'参加名簿(入力はこちらでお願いします)'!C23)</f>
        <v/>
      </c>
      <c r="C26" s="45" t="str">
        <f>IF('参加名簿(入力はこちらでお願いします)'!D23="","",'参加名簿(入力はこちらでお願いします)'!D23)</f>
        <v/>
      </c>
      <c r="D26" s="259" t="str">
        <f>IF('参加名簿(入力はこちらでお願いします)'!E23="","",'参加名簿(入力はこちらでお願いします)'!E23)</f>
        <v/>
      </c>
      <c r="E26" s="260"/>
      <c r="F26" s="288"/>
      <c r="G26" s="257" t="str">
        <f>IF('参加名簿(入力はこちらでお願いします)'!H23="","",'参加名簿(入力はこちらでお願いします)'!H23)</f>
        <v/>
      </c>
      <c r="H26" s="258"/>
      <c r="I26" s="45" t="str">
        <f>IF('参加名簿(入力はこちらでお願いします)'!I23="","",'参加名簿(入力はこちらでお願いします)'!I23)</f>
        <v/>
      </c>
      <c r="J26" s="259" t="str">
        <f>IF('参加名簿(入力はこちらでお願いします)'!J23="","",'参加名簿(入力はこちらでお願いします)'!J23)</f>
        <v/>
      </c>
      <c r="K26" s="260"/>
      <c r="L26" s="261"/>
    </row>
    <row r="27" spans="1:12" ht="24.95" customHeight="1" thickBot="1" x14ac:dyDescent="0.2">
      <c r="A27" s="138">
        <v>4</v>
      </c>
      <c r="B27" s="139" t="str">
        <f>IF('参加名簿(入力はこちらでお願いします)'!C24="","",'参加名簿(入力はこちらでお願いします)'!C24)</f>
        <v/>
      </c>
      <c r="C27" s="140" t="str">
        <f>IF('参加名簿(入力はこちらでお願いします)'!D24="","",'参加名簿(入力はこちらでお願いします)'!D24)</f>
        <v/>
      </c>
      <c r="D27" s="289" t="str">
        <f>IF('参加名簿(入力はこちらでお願いします)'!E24="","",'参加名簿(入力はこちらでお願いします)'!E24)</f>
        <v/>
      </c>
      <c r="E27" s="290"/>
      <c r="F27" s="296"/>
      <c r="G27" s="297" t="str">
        <f>IF('参加名簿(入力はこちらでお願いします)'!H24="","",'参加名簿(入力はこちらでお願いします)'!H24)</f>
        <v/>
      </c>
      <c r="H27" s="298"/>
      <c r="I27" s="140" t="str">
        <f>IF('参加名簿(入力はこちらでお願いします)'!I24="","",'参加名簿(入力はこちらでお願いします)'!I24)</f>
        <v/>
      </c>
      <c r="J27" s="289" t="str">
        <f>IF('参加名簿(入力はこちらでお願いします)'!J24="","",'参加名簿(入力はこちらでお願いします)'!J24)</f>
        <v/>
      </c>
      <c r="K27" s="290"/>
      <c r="L27" s="291"/>
    </row>
    <row r="28" spans="1:12" x14ac:dyDescent="0.15">
      <c r="A28" s="62"/>
    </row>
    <row r="30" spans="1:12" x14ac:dyDescent="0.15">
      <c r="A30" t="s">
        <v>292</v>
      </c>
    </row>
    <row r="31" spans="1:12" x14ac:dyDescent="0.15">
      <c r="A31" t="s">
        <v>293</v>
      </c>
    </row>
    <row r="32" spans="1:12" x14ac:dyDescent="0.15">
      <c r="A32" t="s">
        <v>291</v>
      </c>
    </row>
    <row r="34" spans="2:11" ht="23.25" customHeight="1" x14ac:dyDescent="0.15">
      <c r="B34" s="292">
        <f ca="1">TODAY()</f>
        <v>43724</v>
      </c>
      <c r="C34" s="292"/>
      <c r="D34" s="293" t="str">
        <f>IF(A4="","",B6)</f>
        <v/>
      </c>
      <c r="E34" s="293"/>
      <c r="F34" s="293"/>
      <c r="G34" s="86" t="str">
        <f>IF(OR(A4=52,A4=53),"キャンパス","高等学校")</f>
        <v>高等学校</v>
      </c>
      <c r="H34" s="86"/>
    </row>
    <row r="35" spans="2:11" ht="23.25" customHeight="1" x14ac:dyDescent="0.15">
      <c r="D35" s="294"/>
      <c r="E35" s="294"/>
      <c r="F35" s="62"/>
      <c r="G35" s="62" t="s">
        <v>346</v>
      </c>
      <c r="H35" s="295" t="str">
        <f>IF('参加名簿(入力はこちらでお願いします)'!H3="","",'参加名簿(入力はこちらでお願いします)'!H3)</f>
        <v/>
      </c>
      <c r="I35" s="295"/>
      <c r="J35" s="46" t="s">
        <v>294</v>
      </c>
    </row>
    <row r="39" spans="2:11" ht="14.25" thickBot="1" x14ac:dyDescent="0.2">
      <c r="H39" t="s">
        <v>426</v>
      </c>
    </row>
    <row r="40" spans="2:11" x14ac:dyDescent="0.15">
      <c r="H40" s="75" t="s">
        <v>0</v>
      </c>
      <c r="I40" s="224" t="s">
        <v>427</v>
      </c>
      <c r="J40" s="225"/>
      <c r="K40" s="226"/>
    </row>
    <row r="41" spans="2:11" ht="14.25" thickBot="1" x14ac:dyDescent="0.2">
      <c r="H41" s="211" t="str">
        <f>A4</f>
        <v/>
      </c>
      <c r="I41" s="227" t="str">
        <f>B6</f>
        <v/>
      </c>
      <c r="J41" s="228"/>
      <c r="K41" s="229"/>
    </row>
  </sheetData>
  <sheetProtection algorithmName="SHA-512" hashValue="UGCA1YjzOMYMzkoF8SJA5pqguCmYVKcHoksG0XyyirrnrNDurK7fL8FaJHX+k/zbjB9+b00L+4UOoDnUdsjGIQ==" saltValue="rk72b4E1NGpXWCnUbPgWvg==" spinCount="100000" sheet="1" objects="1" scenarios="1" selectLockedCells="1" selectUnlockedCells="1"/>
  <mergeCells count="66">
    <mergeCell ref="B34:C34"/>
    <mergeCell ref="D34:F34"/>
    <mergeCell ref="D35:E35"/>
    <mergeCell ref="H35:I35"/>
    <mergeCell ref="D27:F27"/>
    <mergeCell ref="G27:H27"/>
    <mergeCell ref="D25:F25"/>
    <mergeCell ref="G25:H25"/>
    <mergeCell ref="J25:L25"/>
    <mergeCell ref="D26:F26"/>
    <mergeCell ref="G26:H26"/>
    <mergeCell ref="J26:L26"/>
    <mergeCell ref="D23:F23"/>
    <mergeCell ref="G23:H23"/>
    <mergeCell ref="J23:L23"/>
    <mergeCell ref="D24:F24"/>
    <mergeCell ref="G24:H24"/>
    <mergeCell ref="J24:L24"/>
    <mergeCell ref="D21:F21"/>
    <mergeCell ref="G21:H21"/>
    <mergeCell ref="J21:L21"/>
    <mergeCell ref="D22:F22"/>
    <mergeCell ref="G22:H22"/>
    <mergeCell ref="J22:L22"/>
    <mergeCell ref="D19:F19"/>
    <mergeCell ref="G19:H19"/>
    <mergeCell ref="J19:L19"/>
    <mergeCell ref="D20:F20"/>
    <mergeCell ref="G20:H20"/>
    <mergeCell ref="J20:L20"/>
    <mergeCell ref="D17:F17"/>
    <mergeCell ref="G17:H17"/>
    <mergeCell ref="J17:L17"/>
    <mergeCell ref="D18:F18"/>
    <mergeCell ref="G18:H18"/>
    <mergeCell ref="J18:L18"/>
    <mergeCell ref="J12:L12"/>
    <mergeCell ref="D13:F13"/>
    <mergeCell ref="G13:H13"/>
    <mergeCell ref="J13:L13"/>
    <mergeCell ref="D16:F16"/>
    <mergeCell ref="G16:H16"/>
    <mergeCell ref="J16:L16"/>
    <mergeCell ref="D14:F14"/>
    <mergeCell ref="D15:F15"/>
    <mergeCell ref="A1:L1"/>
    <mergeCell ref="F6:G6"/>
    <mergeCell ref="H6:L6"/>
    <mergeCell ref="B7:C7"/>
    <mergeCell ref="F7:G7"/>
    <mergeCell ref="I7:L7"/>
    <mergeCell ref="D10:F10"/>
    <mergeCell ref="G10:H10"/>
    <mergeCell ref="J10:L10"/>
    <mergeCell ref="D11:F11"/>
    <mergeCell ref="G11:H11"/>
    <mergeCell ref="J11:L11"/>
    <mergeCell ref="D12:F12"/>
    <mergeCell ref="G12:H12"/>
    <mergeCell ref="I40:K40"/>
    <mergeCell ref="I41:K41"/>
    <mergeCell ref="J14:L14"/>
    <mergeCell ref="J15:L15"/>
    <mergeCell ref="G14:H14"/>
    <mergeCell ref="G15:H15"/>
    <mergeCell ref="J27:L27"/>
  </mergeCells>
  <phoneticPr fontId="1"/>
  <printOptions horizontalCentered="1"/>
  <pageMargins left="0.47244094488188981" right="0.31496062992125984" top="0.74803149606299213" bottom="0.23" header="0.31496062992125984" footer="0.11"/>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2"/>
  <sheetViews>
    <sheetView zoomScale="85" zoomScaleNormal="85" zoomScalePageLayoutView="120" workbookViewId="0">
      <selection activeCell="H56" sqref="H56:H57"/>
    </sheetView>
  </sheetViews>
  <sheetFormatPr defaultRowHeight="13.5" x14ac:dyDescent="0.15"/>
  <cols>
    <col min="1" max="1" width="8.125" customWidth="1"/>
    <col min="2" max="2" width="16.875" customWidth="1"/>
    <col min="3" max="3" width="5.5" customWidth="1"/>
    <col min="4" max="4" width="6.125" customWidth="1"/>
    <col min="5" max="5" width="4.25" customWidth="1"/>
    <col min="6" max="6" width="9.125" customWidth="1"/>
    <col min="7" max="7" width="6.625" customWidth="1"/>
    <col min="8" max="8" width="10.875" customWidth="1"/>
    <col min="9" max="9" width="5.5" customWidth="1"/>
    <col min="10" max="10" width="7.125" customWidth="1"/>
    <col min="11" max="11" width="6.75" customWidth="1"/>
    <col min="12" max="12" width="3.5" customWidth="1"/>
  </cols>
  <sheetData>
    <row r="1" spans="1:13" ht="17.25" x14ac:dyDescent="0.15">
      <c r="A1" s="246" t="s">
        <v>425</v>
      </c>
      <c r="B1" s="246"/>
      <c r="C1" s="246"/>
      <c r="D1" s="246"/>
      <c r="E1" s="246"/>
      <c r="F1" s="246"/>
      <c r="G1" s="246"/>
      <c r="H1" s="246"/>
      <c r="I1" s="246"/>
      <c r="J1" s="246"/>
      <c r="K1" s="246"/>
      <c r="L1" s="246"/>
      <c r="M1" s="74"/>
    </row>
    <row r="2" spans="1:13" ht="14.25" thickBot="1" x14ac:dyDescent="0.2"/>
    <row r="3" spans="1:13" x14ac:dyDescent="0.15">
      <c r="A3" s="75" t="s">
        <v>0</v>
      </c>
    </row>
    <row r="4" spans="1:13" ht="29.25" customHeight="1" thickBot="1" x14ac:dyDescent="0.2">
      <c r="A4" s="91" t="str">
        <f>IF('参加名簿(入力はこちらでお願いします)'!L2="","",'参加名簿(入力はこちらでお願いします)'!L2)</f>
        <v/>
      </c>
    </row>
    <row r="5" spans="1:13" ht="14.25" thickBot="1" x14ac:dyDescent="0.2"/>
    <row r="6" spans="1:13" ht="33" customHeight="1" x14ac:dyDescent="0.15">
      <c r="A6" s="66" t="s">
        <v>2</v>
      </c>
      <c r="B6" s="76" t="str">
        <f>IF(A4="","",VLOOKUP(A4,高体連加盟校一覧!$A$12:$H$67,2))</f>
        <v/>
      </c>
      <c r="C6" s="95" t="str">
        <f>IF(OR(A4=52,A4=53),"キャンパス","高校")</f>
        <v>高校</v>
      </c>
      <c r="D6" s="77" t="s">
        <v>288</v>
      </c>
      <c r="E6" s="76" t="s">
        <v>295</v>
      </c>
      <c r="F6" s="225" t="str">
        <f>IF(A4="","",VLOOKUP(A4,高体連加盟校一覧!$A$12:$H$67,5))</f>
        <v/>
      </c>
      <c r="G6" s="225"/>
      <c r="H6" s="247" t="str">
        <f>IF(A4="","",VLOOKUP(A4,高体連加盟校一覧!$A$12:$H$67,6,))</f>
        <v/>
      </c>
      <c r="I6" s="247"/>
      <c r="J6" s="247"/>
      <c r="K6" s="247"/>
      <c r="L6" s="248"/>
    </row>
    <row r="7" spans="1:13" ht="33" customHeight="1" thickBot="1" x14ac:dyDescent="0.2">
      <c r="A7" s="71" t="s">
        <v>3</v>
      </c>
      <c r="B7" s="249" t="str">
        <f>IF('参加名簿(入力はこちらでお願いします)'!L3="","",'参加名簿(入力はこちらでお願いします)'!L3)</f>
        <v/>
      </c>
      <c r="C7" s="249"/>
      <c r="D7" s="78" t="s">
        <v>289</v>
      </c>
      <c r="E7" s="79" t="s">
        <v>296</v>
      </c>
      <c r="F7" s="250" t="str">
        <f>IF(A4="","",VLOOKUP(A4,高体連加盟校一覧!$A$12:$H$67,7))</f>
        <v/>
      </c>
      <c r="G7" s="250"/>
      <c r="H7" s="80" t="s">
        <v>297</v>
      </c>
      <c r="I7" s="250" t="str">
        <f>IF(A4="","",VLOOKUP(A4,高体連加盟校一覧!$A$12:$H$67,8,))</f>
        <v/>
      </c>
      <c r="J7" s="250"/>
      <c r="K7" s="250"/>
      <c r="L7" s="251"/>
    </row>
    <row r="9" spans="1:13" ht="24.95" customHeight="1" thickBot="1" x14ac:dyDescent="0.2">
      <c r="A9" s="87" t="s">
        <v>320</v>
      </c>
    </row>
    <row r="10" spans="1:13" ht="24.75" customHeight="1" x14ac:dyDescent="0.15">
      <c r="A10" s="66" t="s">
        <v>12</v>
      </c>
      <c r="B10" s="67" t="s">
        <v>290</v>
      </c>
      <c r="C10" s="67" t="s">
        <v>11</v>
      </c>
      <c r="D10" s="252" t="s">
        <v>8</v>
      </c>
      <c r="E10" s="225"/>
      <c r="F10" s="253"/>
      <c r="G10" s="252" t="s">
        <v>290</v>
      </c>
      <c r="H10" s="253"/>
      <c r="I10" s="67" t="s">
        <v>11</v>
      </c>
      <c r="J10" s="252" t="s">
        <v>8</v>
      </c>
      <c r="K10" s="225"/>
      <c r="L10" s="226"/>
    </row>
    <row r="11" spans="1:13" ht="24.95" customHeight="1" x14ac:dyDescent="0.15">
      <c r="A11" s="82">
        <v>1</v>
      </c>
      <c r="B11" s="92" t="str">
        <f>IF('参加名簿(入力はこちらでお願いします)'!M6="","",'参加名簿(入力はこちらでお願いします)'!M6)</f>
        <v/>
      </c>
      <c r="C11" s="45" t="str">
        <f>IF('参加名簿(入力はこちらでお願いします)'!N6="","",'参加名簿(入力はこちらでお願いします)'!N6)</f>
        <v/>
      </c>
      <c r="D11" s="254" t="str">
        <f>IF('参加名簿(入力はこちらでお願いします)'!O6="","",'参加名簿(入力はこちらでお願いします)'!O6)</f>
        <v/>
      </c>
      <c r="E11" s="255"/>
      <c r="F11" s="256"/>
      <c r="G11" s="305" t="str">
        <f>IF('参加名簿(入力はこちらでお願いします)'!R6="","",'参加名簿(入力はこちらでお願いします)'!R6)</f>
        <v/>
      </c>
      <c r="H11" s="306"/>
      <c r="I11" s="45" t="str">
        <f>IF('参加名簿(入力はこちらでお願いします)'!S6="","",'参加名簿(入力はこちらでお願いします)'!S6)</f>
        <v/>
      </c>
      <c r="J11" s="259" t="str">
        <f>IF('参加名簿(入力はこちらでお願いします)'!T6="","",'参加名簿(入力はこちらでお願いします)'!T6)</f>
        <v/>
      </c>
      <c r="K11" s="260"/>
      <c r="L11" s="261"/>
    </row>
    <row r="12" spans="1:13" ht="24.95" customHeight="1" x14ac:dyDescent="0.15">
      <c r="A12" s="82">
        <v>2</v>
      </c>
      <c r="B12" s="92" t="str">
        <f>IF('参加名簿(入力はこちらでお願いします)'!M7="","",'参加名簿(入力はこちらでお願いします)'!M7)</f>
        <v/>
      </c>
      <c r="C12" s="45" t="str">
        <f>IF('参加名簿(入力はこちらでお願いします)'!N7="","",'参加名簿(入力はこちらでお願いします)'!N7)</f>
        <v/>
      </c>
      <c r="D12" s="254" t="str">
        <f>IF('参加名簿(入力はこちらでお願いします)'!O7="","",'参加名簿(入力はこちらでお願いします)'!O7)</f>
        <v/>
      </c>
      <c r="E12" s="255"/>
      <c r="F12" s="256"/>
      <c r="G12" s="305" t="str">
        <f>IF('参加名簿(入力はこちらでお願いします)'!R7="","",'参加名簿(入力はこちらでお願いします)'!R7)</f>
        <v/>
      </c>
      <c r="H12" s="306"/>
      <c r="I12" s="45" t="str">
        <f>IF('参加名簿(入力はこちらでお願いします)'!S7="","",'参加名簿(入力はこちらでお願いします)'!S7)</f>
        <v/>
      </c>
      <c r="J12" s="259" t="str">
        <f>IF('参加名簿(入力はこちらでお願いします)'!T7="","",'参加名簿(入力はこちらでお願いします)'!T7)</f>
        <v/>
      </c>
      <c r="K12" s="260"/>
      <c r="L12" s="261"/>
    </row>
    <row r="13" spans="1:13" ht="24.95" customHeight="1" thickBot="1" x14ac:dyDescent="0.2">
      <c r="A13" s="83">
        <v>3</v>
      </c>
      <c r="B13" s="93" t="str">
        <f>IF('参加名簿(入力はこちらでお願いします)'!M8="","",'参加名簿(入力はこちらでお願いします)'!M8)</f>
        <v/>
      </c>
      <c r="C13" s="47" t="str">
        <f>IF('参加名簿(入力はこちらでお願いします)'!N8="","",'参加名簿(入力はこちらでお願いします)'!N8)</f>
        <v/>
      </c>
      <c r="D13" s="262" t="str">
        <f>IF('参加名簿(入力はこちらでお願いします)'!O8="","",'参加名簿(入力はこちらでお願いします)'!O8)</f>
        <v/>
      </c>
      <c r="E13" s="263"/>
      <c r="F13" s="264"/>
      <c r="G13" s="307" t="str">
        <f>IF('参加名簿(入力はこちらでお願いします)'!R8="","",'参加名簿(入力はこちらでお願いします)'!R8)</f>
        <v/>
      </c>
      <c r="H13" s="308"/>
      <c r="I13" s="47" t="str">
        <f>IF('参加名簿(入力はこちらでお願いします)'!S8="","",'参加名簿(入力はこちらでお願いします)'!S8)</f>
        <v/>
      </c>
      <c r="J13" s="267" t="str">
        <f>IF('参加名簿(入力はこちらでお願いします)'!T8="","",'参加名簿(入力はこちらでお願いします)'!T8)</f>
        <v/>
      </c>
      <c r="K13" s="268"/>
      <c r="L13" s="269"/>
    </row>
    <row r="14" spans="1:13" ht="24.95" customHeight="1" thickBot="1" x14ac:dyDescent="0.2">
      <c r="A14" s="205">
        <v>4</v>
      </c>
      <c r="B14" s="206" t="str">
        <f>IF('参加名簿(入力はこちらでお願いします)'!M9="","",'参加名簿(入力はこちらでお願いします)'!M9)</f>
        <v/>
      </c>
      <c r="C14" s="207" t="str">
        <f>IF('参加名簿(入力はこちらでお願いします)'!N9="","",'参加名簿(入力はこちらでお願いします)'!N9)</f>
        <v/>
      </c>
      <c r="D14" s="240" t="str">
        <f>IF('参加名簿(入力はこちらでお願いします)'!O9="","",'参加名簿(入力はこちらでお願いします)'!O9)</f>
        <v/>
      </c>
      <c r="E14" s="241"/>
      <c r="F14" s="242"/>
      <c r="G14" s="309" t="str">
        <f>IF('参加名簿(入力はこちらでお願いします)'!R9="","",'参加名簿(入力はこちらでお願いします)'!R9)</f>
        <v/>
      </c>
      <c r="H14" s="310"/>
      <c r="I14" s="207" t="str">
        <f>IF('参加名簿(入力はこちらでお願いします)'!S9="","",'参加名簿(入力はこちらでお願いします)'!S9)</f>
        <v/>
      </c>
      <c r="J14" s="230" t="str">
        <f>IF('参加名簿(入力はこちらでお願いします)'!T9="","",'参加名簿(入力はこちらでお願いします)'!T9)</f>
        <v/>
      </c>
      <c r="K14" s="231"/>
      <c r="L14" s="232"/>
    </row>
    <row r="15" spans="1:13" ht="24.95" customHeight="1" thickBot="1" x14ac:dyDescent="0.2">
      <c r="A15" s="208">
        <v>5</v>
      </c>
      <c r="B15" s="209" t="str">
        <f>IF('参加名簿(入力はこちらでお願いします)'!M10="","",'参加名簿(入力はこちらでお願いします)'!M10)</f>
        <v/>
      </c>
      <c r="C15" s="210" t="str">
        <f>IF('参加名簿(入力はこちらでお願いします)'!N10="","",'参加名簿(入力はこちらでお願いします)'!N10)</f>
        <v/>
      </c>
      <c r="D15" s="243" t="str">
        <f>IF('参加名簿(入力はこちらでお願いします)'!O10="","",'参加名簿(入力はこちらでお願いします)'!O10)</f>
        <v/>
      </c>
      <c r="E15" s="244"/>
      <c r="F15" s="245"/>
      <c r="G15" s="311" t="str">
        <f>IF('参加名簿(入力はこちらでお願いします)'!R10="","",'参加名簿(入力はこちらでお願いします)'!R10)</f>
        <v/>
      </c>
      <c r="H15" s="312"/>
      <c r="I15" s="210" t="str">
        <f>IF('参加名簿(入力はこちらでお願いします)'!S10="","",'参加名簿(入力はこちらでお願いします)'!S10)</f>
        <v/>
      </c>
      <c r="J15" s="233" t="str">
        <f>IF('参加名簿(入力はこちらでお願いします)'!T10="","",'参加名簿(入力はこちらでお願いします)'!T10)</f>
        <v/>
      </c>
      <c r="K15" s="234"/>
      <c r="L15" s="235"/>
    </row>
    <row r="16" spans="1:13" ht="24.95" customHeight="1" thickBot="1" x14ac:dyDescent="0.2">
      <c r="A16" s="141" t="s">
        <v>321</v>
      </c>
      <c r="B16" s="53"/>
      <c r="C16" s="53"/>
      <c r="D16" s="270"/>
      <c r="E16" s="270"/>
      <c r="F16" s="270"/>
      <c r="G16" s="271"/>
      <c r="H16" s="271"/>
      <c r="I16" s="53"/>
      <c r="J16" s="270"/>
      <c r="K16" s="270"/>
      <c r="L16" s="270"/>
    </row>
    <row r="17" spans="1:12" ht="24.95" customHeight="1" x14ac:dyDescent="0.15">
      <c r="A17" s="66" t="s">
        <v>12</v>
      </c>
      <c r="B17" s="67" t="s">
        <v>290</v>
      </c>
      <c r="C17" s="67" t="s">
        <v>11</v>
      </c>
      <c r="D17" s="252" t="s">
        <v>8</v>
      </c>
      <c r="E17" s="225"/>
      <c r="F17" s="253"/>
      <c r="G17" s="252" t="s">
        <v>290</v>
      </c>
      <c r="H17" s="253"/>
      <c r="I17" s="67" t="s">
        <v>11</v>
      </c>
      <c r="J17" s="252" t="s">
        <v>8</v>
      </c>
      <c r="K17" s="225"/>
      <c r="L17" s="226"/>
    </row>
    <row r="18" spans="1:12" ht="24.95" customHeight="1" x14ac:dyDescent="0.15">
      <c r="A18" s="85">
        <v>1</v>
      </c>
      <c r="B18" s="92" t="str">
        <f>IF('参加名簿(入力はこちらでお願いします)'!M14="","",'参加名簿(入力はこちらでお願いします)'!M14)</f>
        <v/>
      </c>
      <c r="C18" s="64" t="str">
        <f>IF('参加名簿(入力はこちらでお願いします)'!N14="","",'参加名簿(入力はこちらでお願いします)'!N14)</f>
        <v/>
      </c>
      <c r="D18" s="272" t="str">
        <f>IF('参加名簿(入力はこちらでお願いします)'!O14="","",'参加名簿(入力はこちらでお願いします)'!O14)</f>
        <v/>
      </c>
      <c r="E18" s="273"/>
      <c r="F18" s="274"/>
      <c r="G18" s="317" t="str">
        <f>IF('参加名簿(入力はこちらでお願いします)'!R14="","",'参加名簿(入力はこちらでお願いします)'!R14)</f>
        <v/>
      </c>
      <c r="H18" s="318"/>
      <c r="I18" s="64" t="str">
        <f>IF('参加名簿(入力はこちらでお願いします)'!S14="","",'参加名簿(入力はこちらでお願いします)'!S14)</f>
        <v/>
      </c>
      <c r="J18" s="277" t="str">
        <f>IF('参加名簿(入力はこちらでお願いします)'!T14="","",'参加名簿(入力はこちらでお願いします)'!T14)</f>
        <v/>
      </c>
      <c r="K18" s="278"/>
      <c r="L18" s="279"/>
    </row>
    <row r="19" spans="1:12" ht="24.95" customHeight="1" x14ac:dyDescent="0.15">
      <c r="A19" s="82">
        <v>2</v>
      </c>
      <c r="B19" s="92" t="str">
        <f>IF('参加名簿(入力はこちらでお願いします)'!M15="","",'参加名簿(入力はこちらでお願いします)'!M15)</f>
        <v/>
      </c>
      <c r="C19" s="64" t="str">
        <f>IF('参加名簿(入力はこちらでお願いします)'!N15="","",'参加名簿(入力はこちらでお願いします)'!N15)</f>
        <v/>
      </c>
      <c r="D19" s="272" t="str">
        <f>IF('参加名簿(入力はこちらでお願いします)'!O15="","",'参加名簿(入力はこちらでお願いします)'!O15)</f>
        <v/>
      </c>
      <c r="E19" s="273"/>
      <c r="F19" s="274"/>
      <c r="G19" s="317" t="str">
        <f>IF('参加名簿(入力はこちらでお願いします)'!R15="","",'参加名簿(入力はこちらでお願いします)'!R15)</f>
        <v/>
      </c>
      <c r="H19" s="318"/>
      <c r="I19" s="64" t="str">
        <f>IF('参加名簿(入力はこちらでお願いします)'!S15="","",'参加名簿(入力はこちらでお願いします)'!S15)</f>
        <v/>
      </c>
      <c r="J19" s="277" t="str">
        <f>IF('参加名簿(入力はこちらでお願いします)'!T15="","",'参加名簿(入力はこちらでお願いします)'!T15)</f>
        <v/>
      </c>
      <c r="K19" s="278"/>
      <c r="L19" s="279"/>
    </row>
    <row r="20" spans="1:12" ht="24.95" customHeight="1" thickBot="1" x14ac:dyDescent="0.2">
      <c r="A20" s="83">
        <v>3</v>
      </c>
      <c r="B20" s="93" t="str">
        <f>IF('参加名簿(入力はこちらでお願いします)'!M16="","",'参加名簿(入力はこちらでお願いします)'!M16)</f>
        <v/>
      </c>
      <c r="C20" s="47" t="str">
        <f>IF('参加名簿(入力はこちらでお願いします)'!N16="","",'参加名簿(入力はこちらでお願いします)'!N16)</f>
        <v/>
      </c>
      <c r="D20" s="262" t="str">
        <f>IF('参加名簿(入力はこちらでお願いします)'!O16="","",'参加名簿(入力はこちらでお願いします)'!O16)</f>
        <v/>
      </c>
      <c r="E20" s="263"/>
      <c r="F20" s="264"/>
      <c r="G20" s="307" t="str">
        <f>IF('参加名簿(入力はこちらでお願いします)'!R16="","",'参加名簿(入力はこちらでお願いします)'!R16)</f>
        <v/>
      </c>
      <c r="H20" s="308"/>
      <c r="I20" s="47" t="str">
        <f>IF('参加名簿(入力はこちらでお願いします)'!S16="","",'参加名簿(入力はこちらでお願いします)'!S16)</f>
        <v/>
      </c>
      <c r="J20" s="267" t="str">
        <f>IF('参加名簿(入力はこちらでお願いします)'!T16="","",'参加名簿(入力はこちらでお願いします)'!T16)</f>
        <v/>
      </c>
      <c r="K20" s="268"/>
      <c r="L20" s="269"/>
    </row>
    <row r="21" spans="1:12" ht="24.95" customHeight="1" thickBot="1" x14ac:dyDescent="0.2">
      <c r="A21" s="84">
        <v>4</v>
      </c>
      <c r="B21" s="94" t="str">
        <f>IF('参加名簿(入力はこちらでお願いします)'!M17="","",'参加名簿(入力はこちらでお願いします)'!M17)</f>
        <v/>
      </c>
      <c r="C21" s="81" t="str">
        <f>IF('参加名簿(入力はこちらでお願いします)'!N17="","",'参加名簿(入力はこちらでお願いします)'!N17)</f>
        <v/>
      </c>
      <c r="D21" s="280" t="str">
        <f>IF('参加名簿(入力はこちらでお願いします)'!O17="","",'参加名簿(入力はこちらでお願いします)'!O17)</f>
        <v/>
      </c>
      <c r="E21" s="281"/>
      <c r="F21" s="282"/>
      <c r="G21" s="315" t="str">
        <f>IF('参加名簿(入力はこちらでお願いします)'!R17="","",'参加名簿(入力はこちらでお願いします)'!R17)</f>
        <v/>
      </c>
      <c r="H21" s="316"/>
      <c r="I21" s="81" t="str">
        <f>IF('参加名簿(入力はこちらでお願いします)'!S17="","",'参加名簿(入力はこちらでお願いします)'!S17)</f>
        <v/>
      </c>
      <c r="J21" s="285" t="str">
        <f>IF('参加名簿(入力はこちらでお願いします)'!T17="","",'参加名簿(入力はこちらでお願いします)'!T17)</f>
        <v/>
      </c>
      <c r="K21" s="286"/>
      <c r="L21" s="287"/>
    </row>
    <row r="22" spans="1:12" ht="24.95" customHeight="1" thickBot="1" x14ac:dyDescent="0.2">
      <c r="A22" s="141" t="s">
        <v>358</v>
      </c>
      <c r="B22" s="53"/>
      <c r="C22" s="53"/>
      <c r="D22" s="270"/>
      <c r="E22" s="270"/>
      <c r="F22" s="270"/>
      <c r="G22" s="271"/>
      <c r="H22" s="271"/>
      <c r="I22" s="53"/>
      <c r="J22" s="270"/>
      <c r="K22" s="270"/>
      <c r="L22" s="270"/>
    </row>
    <row r="23" spans="1:12" ht="24.95" customHeight="1" x14ac:dyDescent="0.15">
      <c r="A23" s="66" t="s">
        <v>12</v>
      </c>
      <c r="B23" s="67" t="s">
        <v>290</v>
      </c>
      <c r="C23" s="67" t="s">
        <v>11</v>
      </c>
      <c r="D23" s="252" t="s">
        <v>8</v>
      </c>
      <c r="E23" s="225"/>
      <c r="F23" s="253"/>
      <c r="G23" s="252" t="s">
        <v>290</v>
      </c>
      <c r="H23" s="253"/>
      <c r="I23" s="67" t="s">
        <v>11</v>
      </c>
      <c r="J23" s="252" t="s">
        <v>8</v>
      </c>
      <c r="K23" s="225"/>
      <c r="L23" s="226"/>
    </row>
    <row r="24" spans="1:12" ht="24.95" customHeight="1" x14ac:dyDescent="0.15">
      <c r="A24" s="82">
        <v>1</v>
      </c>
      <c r="B24" s="92" t="str">
        <f>IF('参加名簿(入力はこちらでお願いします)'!M21="","",'参加名簿(入力はこちらでお願いします)'!M21)</f>
        <v/>
      </c>
      <c r="C24" s="45" t="str">
        <f>IF('参加名簿(入力はこちらでお願いします)'!N21="","",'参加名簿(入力はこちらでお願いします)'!N21)</f>
        <v/>
      </c>
      <c r="D24" s="259" t="str">
        <f>IF('参加名簿(入力はこちらでお願いします)'!O21="","",'参加名簿(入力はこちらでお願いします)'!O21)</f>
        <v/>
      </c>
      <c r="E24" s="260"/>
      <c r="F24" s="288"/>
      <c r="G24" s="305" t="str">
        <f>IF('参加名簿(入力はこちらでお願いします)'!R21="","",'参加名簿(入力はこちらでお願いします)'!R21)</f>
        <v/>
      </c>
      <c r="H24" s="306"/>
      <c r="I24" s="45" t="str">
        <f>IF('参加名簿(入力はこちらでお願いします)'!S21="","",'参加名簿(入力はこちらでお願いします)'!S21)</f>
        <v/>
      </c>
      <c r="J24" s="259" t="str">
        <f>IF('参加名簿(入力はこちらでお願いします)'!T21="","",'参加名簿(入力はこちらでお願いします)'!T21)</f>
        <v/>
      </c>
      <c r="K24" s="260"/>
      <c r="L24" s="261"/>
    </row>
    <row r="25" spans="1:12" ht="24.95" customHeight="1" x14ac:dyDescent="0.15">
      <c r="A25" s="82">
        <v>2</v>
      </c>
      <c r="B25" s="92" t="str">
        <f>IF('参加名簿(入力はこちらでお願いします)'!M22="","",'参加名簿(入力はこちらでお願いします)'!M22)</f>
        <v/>
      </c>
      <c r="C25" s="45" t="str">
        <f>IF('参加名簿(入力はこちらでお願いします)'!N22="","",'参加名簿(入力はこちらでお願いします)'!N22)</f>
        <v/>
      </c>
      <c r="D25" s="259" t="str">
        <f>IF('参加名簿(入力はこちらでお願いします)'!O22="","",'参加名簿(入力はこちらでお願いします)'!O22)</f>
        <v/>
      </c>
      <c r="E25" s="260"/>
      <c r="F25" s="288"/>
      <c r="G25" s="305" t="str">
        <f>IF('参加名簿(入力はこちらでお願いします)'!R22="","",'参加名簿(入力はこちらでお願いします)'!R22)</f>
        <v/>
      </c>
      <c r="H25" s="306"/>
      <c r="I25" s="45" t="str">
        <f>IF('参加名簿(入力はこちらでお願いします)'!S22="","",'参加名簿(入力はこちらでお願いします)'!S22)</f>
        <v/>
      </c>
      <c r="J25" s="259" t="str">
        <f>IF('参加名簿(入力はこちらでお願いします)'!T22="","",'参加名簿(入力はこちらでお願いします)'!T22)</f>
        <v/>
      </c>
      <c r="K25" s="260"/>
      <c r="L25" s="261"/>
    </row>
    <row r="26" spans="1:12" ht="24.95" customHeight="1" x14ac:dyDescent="0.15">
      <c r="A26" s="82">
        <v>3</v>
      </c>
      <c r="B26" s="92" t="str">
        <f>IF('参加名簿(入力はこちらでお願いします)'!M23="","",'参加名簿(入力はこちらでお願いします)'!M23)</f>
        <v/>
      </c>
      <c r="C26" s="45" t="str">
        <f>IF('参加名簿(入力はこちらでお願いします)'!N23="","",'参加名簿(入力はこちらでお願いします)'!N23)</f>
        <v/>
      </c>
      <c r="D26" s="259" t="str">
        <f>IF('参加名簿(入力はこちらでお願いします)'!O23="","",'参加名簿(入力はこちらでお願いします)'!O23)</f>
        <v/>
      </c>
      <c r="E26" s="260"/>
      <c r="F26" s="288"/>
      <c r="G26" s="305" t="str">
        <f>IF('参加名簿(入力はこちらでお願いします)'!R23="","",'参加名簿(入力はこちらでお願いします)'!R23)</f>
        <v/>
      </c>
      <c r="H26" s="306"/>
      <c r="I26" s="45" t="str">
        <f>IF('参加名簿(入力はこちらでお願いします)'!S23="","",'参加名簿(入力はこちらでお願いします)'!S23)</f>
        <v/>
      </c>
      <c r="J26" s="259" t="str">
        <f>IF('参加名簿(入力はこちらでお願いします)'!T23="","",'参加名簿(入力はこちらでお願いします)'!T23)</f>
        <v/>
      </c>
      <c r="K26" s="260"/>
      <c r="L26" s="261"/>
    </row>
    <row r="27" spans="1:12" ht="24.95" customHeight="1" thickBot="1" x14ac:dyDescent="0.2">
      <c r="A27" s="138">
        <v>4</v>
      </c>
      <c r="B27" s="139" t="str">
        <f>IF('参加名簿(入力はこちらでお願いします)'!M24="","",'参加名簿(入力はこちらでお願いします)'!M24)</f>
        <v/>
      </c>
      <c r="C27" s="140" t="str">
        <f>IF('参加名簿(入力はこちらでお願いします)'!N24="","",'参加名簿(入力はこちらでお願いします)'!N24)</f>
        <v/>
      </c>
      <c r="D27" s="289" t="str">
        <f>IF('参加名簿(入力はこちらでお願いします)'!O24="","",'参加名簿(入力はこちらでお願いします)'!O24)</f>
        <v/>
      </c>
      <c r="E27" s="290"/>
      <c r="F27" s="296"/>
      <c r="G27" s="313" t="str">
        <f>IF('参加名簿(入力はこちらでお願いします)'!R24="","",'参加名簿(入力はこちらでお願いします)'!R24)</f>
        <v/>
      </c>
      <c r="H27" s="314"/>
      <c r="I27" s="140" t="str">
        <f>IF('参加名簿(入力はこちらでお願いします)'!S24="","",'参加名簿(入力はこちらでお願いします)'!S24)</f>
        <v/>
      </c>
      <c r="J27" s="289" t="str">
        <f>IF('参加名簿(入力はこちらでお願いします)'!T24="","",'参加名簿(入力はこちらでお願いします)'!T24)</f>
        <v/>
      </c>
      <c r="K27" s="290"/>
      <c r="L27" s="291"/>
    </row>
    <row r="28" spans="1:12" x14ac:dyDescent="0.15">
      <c r="A28" s="52"/>
    </row>
    <row r="29" spans="1:12" x14ac:dyDescent="0.15">
      <c r="A29" t="s">
        <v>292</v>
      </c>
    </row>
    <row r="30" spans="1:12" x14ac:dyDescent="0.15">
      <c r="A30" t="s">
        <v>293</v>
      </c>
    </row>
    <row r="31" spans="1:12" x14ac:dyDescent="0.15">
      <c r="A31" t="s">
        <v>291</v>
      </c>
    </row>
    <row r="33" spans="2:11" ht="23.25" customHeight="1" x14ac:dyDescent="0.15">
      <c r="B33" s="292">
        <f ca="1">TODAY()</f>
        <v>43724</v>
      </c>
      <c r="C33" s="292"/>
      <c r="D33" s="293" t="str">
        <f>IF(A4="","",B6)</f>
        <v/>
      </c>
      <c r="E33" s="293"/>
      <c r="F33" s="293"/>
      <c r="G33" s="86" t="str">
        <f>IF(OR(A4=52,A4=53),"キャンパス","高等学校")</f>
        <v>高等学校</v>
      </c>
      <c r="H33" s="86"/>
    </row>
    <row r="34" spans="2:11" ht="23.25" customHeight="1" x14ac:dyDescent="0.15">
      <c r="D34" s="294"/>
      <c r="E34" s="294"/>
      <c r="F34" s="52"/>
      <c r="G34" s="61" t="s">
        <v>346</v>
      </c>
      <c r="H34" s="295" t="str">
        <f>IF('参加名簿(入力はこちらでお願いします)'!R3="","",'参加名簿(入力はこちらでお願いします)'!R3)</f>
        <v/>
      </c>
      <c r="I34" s="295"/>
      <c r="J34" s="46" t="s">
        <v>294</v>
      </c>
    </row>
    <row r="40" spans="2:11" ht="14.25" thickBot="1" x14ac:dyDescent="0.2">
      <c r="H40" t="s">
        <v>426</v>
      </c>
    </row>
    <row r="41" spans="2:11" x14ac:dyDescent="0.15">
      <c r="H41" s="75" t="s">
        <v>0</v>
      </c>
      <c r="I41" s="299" t="s">
        <v>427</v>
      </c>
      <c r="J41" s="300"/>
      <c r="K41" s="301"/>
    </row>
    <row r="42" spans="2:11" ht="14.25" thickBot="1" x14ac:dyDescent="0.2">
      <c r="H42" s="212" t="str">
        <f>A4</f>
        <v/>
      </c>
      <c r="I42" s="302" t="str">
        <f>B6</f>
        <v/>
      </c>
      <c r="J42" s="303"/>
      <c r="K42" s="304"/>
    </row>
  </sheetData>
  <sheetProtection algorithmName="SHA-512" hashValue="Db8Q6tsl3J62C5z3SIEWHM+aJC/+/6h+PZa/8awaKUmtFGM2ACo57GqjNhg2MTdeLpY1aYxNdxOpsYFVyfLvoA==" saltValue="1RNh3GNfvwNridNFeFuESQ==" spinCount="100000" sheet="1" objects="1" scenarios="1" selectLockedCells="1" selectUnlockedCells="1"/>
  <mergeCells count="66">
    <mergeCell ref="D11:F11"/>
    <mergeCell ref="G11:H11"/>
    <mergeCell ref="J11:L11"/>
    <mergeCell ref="A1:L1"/>
    <mergeCell ref="F6:G6"/>
    <mergeCell ref="H6:L6"/>
    <mergeCell ref="I7:L7"/>
    <mergeCell ref="G10:H10"/>
    <mergeCell ref="J10:L10"/>
    <mergeCell ref="B7:C7"/>
    <mergeCell ref="F7:G7"/>
    <mergeCell ref="D10:F10"/>
    <mergeCell ref="G24:H24"/>
    <mergeCell ref="J24:L24"/>
    <mergeCell ref="D18:F18"/>
    <mergeCell ref="G20:H20"/>
    <mergeCell ref="G16:H16"/>
    <mergeCell ref="J16:L16"/>
    <mergeCell ref="D16:F16"/>
    <mergeCell ref="D17:F17"/>
    <mergeCell ref="G17:H17"/>
    <mergeCell ref="J17:L17"/>
    <mergeCell ref="G18:H18"/>
    <mergeCell ref="J18:L18"/>
    <mergeCell ref="G19:H19"/>
    <mergeCell ref="J19:L19"/>
    <mergeCell ref="D19:F19"/>
    <mergeCell ref="D20:F20"/>
    <mergeCell ref="D21:F21"/>
    <mergeCell ref="J23:L23"/>
    <mergeCell ref="G21:H21"/>
    <mergeCell ref="J21:L21"/>
    <mergeCell ref="D22:F22"/>
    <mergeCell ref="J22:L22"/>
    <mergeCell ref="J25:L25"/>
    <mergeCell ref="J20:L20"/>
    <mergeCell ref="D34:E34"/>
    <mergeCell ref="D27:F27"/>
    <mergeCell ref="G22:H22"/>
    <mergeCell ref="D26:F26"/>
    <mergeCell ref="G26:H26"/>
    <mergeCell ref="D25:F25"/>
    <mergeCell ref="G25:H25"/>
    <mergeCell ref="D23:F23"/>
    <mergeCell ref="G23:H23"/>
    <mergeCell ref="H34:I34"/>
    <mergeCell ref="J26:L26"/>
    <mergeCell ref="G27:H27"/>
    <mergeCell ref="J27:L27"/>
    <mergeCell ref="D24:F24"/>
    <mergeCell ref="I41:K41"/>
    <mergeCell ref="I42:K42"/>
    <mergeCell ref="B33:C33"/>
    <mergeCell ref="D33:F33"/>
    <mergeCell ref="D12:F12"/>
    <mergeCell ref="G12:H12"/>
    <mergeCell ref="J12:L12"/>
    <mergeCell ref="D13:F13"/>
    <mergeCell ref="G13:H13"/>
    <mergeCell ref="J13:L13"/>
    <mergeCell ref="D14:F14"/>
    <mergeCell ref="G14:H14"/>
    <mergeCell ref="J14:L14"/>
    <mergeCell ref="D15:F15"/>
    <mergeCell ref="G15:H15"/>
    <mergeCell ref="J15:L15"/>
  </mergeCells>
  <phoneticPr fontId="1"/>
  <printOptions horizontalCentered="1"/>
  <pageMargins left="0.49" right="0.31496062992125984" top="0.35433070866141736" bottom="0.35433070866141736"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9"/>
  <sheetViews>
    <sheetView zoomScaleNormal="100" zoomScaleSheetLayoutView="80" workbookViewId="0">
      <selection activeCell="I31" sqref="I31"/>
    </sheetView>
  </sheetViews>
  <sheetFormatPr defaultRowHeight="13.5" x14ac:dyDescent="0.15"/>
  <cols>
    <col min="1" max="1" width="3.5" style="51" customWidth="1"/>
    <col min="2" max="2" width="5.625" style="51" customWidth="1"/>
    <col min="3" max="5" width="15.625" style="51" customWidth="1"/>
    <col min="6" max="6" width="1.875" style="51" customWidth="1"/>
    <col min="7" max="9" width="4.75" style="51" customWidth="1"/>
    <col min="10" max="10" width="5" style="51" customWidth="1"/>
    <col min="11" max="12" width="4.75" style="51" customWidth="1"/>
    <col min="13" max="14" width="5.375" style="51" customWidth="1"/>
    <col min="15" max="15" width="3.5" style="51" customWidth="1"/>
    <col min="16" max="17" width="9.625" style="51" customWidth="1"/>
    <col min="18" max="262" width="9" style="51"/>
    <col min="263" max="263" width="5.625" style="51" customWidth="1"/>
    <col min="264" max="269" width="15.625" style="51" customWidth="1"/>
    <col min="270" max="270" width="3.25" style="51" customWidth="1"/>
    <col min="271" max="273" width="9.625" style="51" customWidth="1"/>
    <col min="274" max="518" width="9" style="51"/>
    <col min="519" max="519" width="5.625" style="51" customWidth="1"/>
    <col min="520" max="525" width="15.625" style="51" customWidth="1"/>
    <col min="526" max="526" width="3.25" style="51" customWidth="1"/>
    <col min="527" max="529" width="9.625" style="51" customWidth="1"/>
    <col min="530" max="774" width="9" style="51"/>
    <col min="775" max="775" width="5.625" style="51" customWidth="1"/>
    <col min="776" max="781" width="15.625" style="51" customWidth="1"/>
    <col min="782" max="782" width="3.25" style="51" customWidth="1"/>
    <col min="783" max="785" width="9.625" style="51" customWidth="1"/>
    <col min="786" max="1030" width="9" style="51"/>
    <col min="1031" max="1031" width="5.625" style="51" customWidth="1"/>
    <col min="1032" max="1037" width="15.625" style="51" customWidth="1"/>
    <col min="1038" max="1038" width="3.25" style="51" customWidth="1"/>
    <col min="1039" max="1041" width="9.625" style="51" customWidth="1"/>
    <col min="1042" max="1286" width="9" style="51"/>
    <col min="1287" max="1287" width="5.625" style="51" customWidth="1"/>
    <col min="1288" max="1293" width="15.625" style="51" customWidth="1"/>
    <col min="1294" max="1294" width="3.25" style="51" customWidth="1"/>
    <col min="1295" max="1297" width="9.625" style="51" customWidth="1"/>
    <col min="1298" max="1542" width="9" style="51"/>
    <col min="1543" max="1543" width="5.625" style="51" customWidth="1"/>
    <col min="1544" max="1549" width="15.625" style="51" customWidth="1"/>
    <col min="1550" max="1550" width="3.25" style="51" customWidth="1"/>
    <col min="1551" max="1553" width="9.625" style="51" customWidth="1"/>
    <col min="1554" max="1798" width="9" style="51"/>
    <col min="1799" max="1799" width="5.625" style="51" customWidth="1"/>
    <col min="1800" max="1805" width="15.625" style="51" customWidth="1"/>
    <col min="1806" max="1806" width="3.25" style="51" customWidth="1"/>
    <col min="1807" max="1809" width="9.625" style="51" customWidth="1"/>
    <col min="1810" max="2054" width="9" style="51"/>
    <col min="2055" max="2055" width="5.625" style="51" customWidth="1"/>
    <col min="2056" max="2061" width="15.625" style="51" customWidth="1"/>
    <col min="2062" max="2062" width="3.25" style="51" customWidth="1"/>
    <col min="2063" max="2065" width="9.625" style="51" customWidth="1"/>
    <col min="2066" max="2310" width="9" style="51"/>
    <col min="2311" max="2311" width="5.625" style="51" customWidth="1"/>
    <col min="2312" max="2317" width="15.625" style="51" customWidth="1"/>
    <col min="2318" max="2318" width="3.25" style="51" customWidth="1"/>
    <col min="2319" max="2321" width="9.625" style="51" customWidth="1"/>
    <col min="2322" max="2566" width="9" style="51"/>
    <col min="2567" max="2567" width="5.625" style="51" customWidth="1"/>
    <col min="2568" max="2573" width="15.625" style="51" customWidth="1"/>
    <col min="2574" max="2574" width="3.25" style="51" customWidth="1"/>
    <col min="2575" max="2577" width="9.625" style="51" customWidth="1"/>
    <col min="2578" max="2822" width="9" style="51"/>
    <col min="2823" max="2823" width="5.625" style="51" customWidth="1"/>
    <col min="2824" max="2829" width="15.625" style="51" customWidth="1"/>
    <col min="2830" max="2830" width="3.25" style="51" customWidth="1"/>
    <col min="2831" max="2833" width="9.625" style="51" customWidth="1"/>
    <col min="2834" max="3078" width="9" style="51"/>
    <col min="3079" max="3079" width="5.625" style="51" customWidth="1"/>
    <col min="3080" max="3085" width="15.625" style="51" customWidth="1"/>
    <col min="3086" max="3086" width="3.25" style="51" customWidth="1"/>
    <col min="3087" max="3089" width="9.625" style="51" customWidth="1"/>
    <col min="3090" max="3334" width="9" style="51"/>
    <col min="3335" max="3335" width="5.625" style="51" customWidth="1"/>
    <col min="3336" max="3341" width="15.625" style="51" customWidth="1"/>
    <col min="3342" max="3342" width="3.25" style="51" customWidth="1"/>
    <col min="3343" max="3345" width="9.625" style="51" customWidth="1"/>
    <col min="3346" max="3590" width="9" style="51"/>
    <col min="3591" max="3591" width="5.625" style="51" customWidth="1"/>
    <col min="3592" max="3597" width="15.625" style="51" customWidth="1"/>
    <col min="3598" max="3598" width="3.25" style="51" customWidth="1"/>
    <col min="3599" max="3601" width="9.625" style="51" customWidth="1"/>
    <col min="3602" max="3846" width="9" style="51"/>
    <col min="3847" max="3847" width="5.625" style="51" customWidth="1"/>
    <col min="3848" max="3853" width="15.625" style="51" customWidth="1"/>
    <col min="3854" max="3854" width="3.25" style="51" customWidth="1"/>
    <col min="3855" max="3857" width="9.625" style="51" customWidth="1"/>
    <col min="3858" max="4102" width="9" style="51"/>
    <col min="4103" max="4103" width="5.625" style="51" customWidth="1"/>
    <col min="4104" max="4109" width="15.625" style="51" customWidth="1"/>
    <col min="4110" max="4110" width="3.25" style="51" customWidth="1"/>
    <col min="4111" max="4113" width="9.625" style="51" customWidth="1"/>
    <col min="4114" max="4358" width="9" style="51"/>
    <col min="4359" max="4359" width="5.625" style="51" customWidth="1"/>
    <col min="4360" max="4365" width="15.625" style="51" customWidth="1"/>
    <col min="4366" max="4366" width="3.25" style="51" customWidth="1"/>
    <col min="4367" max="4369" width="9.625" style="51" customWidth="1"/>
    <col min="4370" max="4614" width="9" style="51"/>
    <col min="4615" max="4615" width="5.625" style="51" customWidth="1"/>
    <col min="4616" max="4621" width="15.625" style="51" customWidth="1"/>
    <col min="4622" max="4622" width="3.25" style="51" customWidth="1"/>
    <col min="4623" max="4625" width="9.625" style="51" customWidth="1"/>
    <col min="4626" max="4870" width="9" style="51"/>
    <col min="4871" max="4871" width="5.625" style="51" customWidth="1"/>
    <col min="4872" max="4877" width="15.625" style="51" customWidth="1"/>
    <col min="4878" max="4878" width="3.25" style="51" customWidth="1"/>
    <col min="4879" max="4881" width="9.625" style="51" customWidth="1"/>
    <col min="4882" max="5126" width="9" style="51"/>
    <col min="5127" max="5127" width="5.625" style="51" customWidth="1"/>
    <col min="5128" max="5133" width="15.625" style="51" customWidth="1"/>
    <col min="5134" max="5134" width="3.25" style="51" customWidth="1"/>
    <col min="5135" max="5137" width="9.625" style="51" customWidth="1"/>
    <col min="5138" max="5382" width="9" style="51"/>
    <col min="5383" max="5383" width="5.625" style="51" customWidth="1"/>
    <col min="5384" max="5389" width="15.625" style="51" customWidth="1"/>
    <col min="5390" max="5390" width="3.25" style="51" customWidth="1"/>
    <col min="5391" max="5393" width="9.625" style="51" customWidth="1"/>
    <col min="5394" max="5638" width="9" style="51"/>
    <col min="5639" max="5639" width="5.625" style="51" customWidth="1"/>
    <col min="5640" max="5645" width="15.625" style="51" customWidth="1"/>
    <col min="5646" max="5646" width="3.25" style="51" customWidth="1"/>
    <col min="5647" max="5649" width="9.625" style="51" customWidth="1"/>
    <col min="5650" max="5894" width="9" style="51"/>
    <col min="5895" max="5895" width="5.625" style="51" customWidth="1"/>
    <col min="5896" max="5901" width="15.625" style="51" customWidth="1"/>
    <col min="5902" max="5902" width="3.25" style="51" customWidth="1"/>
    <col min="5903" max="5905" width="9.625" style="51" customWidth="1"/>
    <col min="5906" max="6150" width="9" style="51"/>
    <col min="6151" max="6151" width="5.625" style="51" customWidth="1"/>
    <col min="6152" max="6157" width="15.625" style="51" customWidth="1"/>
    <col min="6158" max="6158" width="3.25" style="51" customWidth="1"/>
    <col min="6159" max="6161" width="9.625" style="51" customWidth="1"/>
    <col min="6162" max="6406" width="9" style="51"/>
    <col min="6407" max="6407" width="5.625" style="51" customWidth="1"/>
    <col min="6408" max="6413" width="15.625" style="51" customWidth="1"/>
    <col min="6414" max="6414" width="3.25" style="51" customWidth="1"/>
    <col min="6415" max="6417" width="9.625" style="51" customWidth="1"/>
    <col min="6418" max="6662" width="9" style="51"/>
    <col min="6663" max="6663" width="5.625" style="51" customWidth="1"/>
    <col min="6664" max="6669" width="15.625" style="51" customWidth="1"/>
    <col min="6670" max="6670" width="3.25" style="51" customWidth="1"/>
    <col min="6671" max="6673" width="9.625" style="51" customWidth="1"/>
    <col min="6674" max="6918" width="9" style="51"/>
    <col min="6919" max="6919" width="5.625" style="51" customWidth="1"/>
    <col min="6920" max="6925" width="15.625" style="51" customWidth="1"/>
    <col min="6926" max="6926" width="3.25" style="51" customWidth="1"/>
    <col min="6927" max="6929" width="9.625" style="51" customWidth="1"/>
    <col min="6930" max="7174" width="9" style="51"/>
    <col min="7175" max="7175" width="5.625" style="51" customWidth="1"/>
    <col min="7176" max="7181" width="15.625" style="51" customWidth="1"/>
    <col min="7182" max="7182" width="3.25" style="51" customWidth="1"/>
    <col min="7183" max="7185" width="9.625" style="51" customWidth="1"/>
    <col min="7186" max="7430" width="9" style="51"/>
    <col min="7431" max="7431" width="5.625" style="51" customWidth="1"/>
    <col min="7432" max="7437" width="15.625" style="51" customWidth="1"/>
    <col min="7438" max="7438" width="3.25" style="51" customWidth="1"/>
    <col min="7439" max="7441" width="9.625" style="51" customWidth="1"/>
    <col min="7442" max="7686" width="9" style="51"/>
    <col min="7687" max="7687" width="5.625" style="51" customWidth="1"/>
    <col min="7688" max="7693" width="15.625" style="51" customWidth="1"/>
    <col min="7694" max="7694" width="3.25" style="51" customWidth="1"/>
    <col min="7695" max="7697" width="9.625" style="51" customWidth="1"/>
    <col min="7698" max="7942" width="9" style="51"/>
    <col min="7943" max="7943" width="5.625" style="51" customWidth="1"/>
    <col min="7944" max="7949" width="15.625" style="51" customWidth="1"/>
    <col min="7950" max="7950" width="3.25" style="51" customWidth="1"/>
    <col min="7951" max="7953" width="9.625" style="51" customWidth="1"/>
    <col min="7954" max="8198" width="9" style="51"/>
    <col min="8199" max="8199" width="5.625" style="51" customWidth="1"/>
    <col min="8200" max="8205" width="15.625" style="51" customWidth="1"/>
    <col min="8206" max="8206" width="3.25" style="51" customWidth="1"/>
    <col min="8207" max="8209" width="9.625" style="51" customWidth="1"/>
    <col min="8210" max="8454" width="9" style="51"/>
    <col min="8455" max="8455" width="5.625" style="51" customWidth="1"/>
    <col min="8456" max="8461" width="15.625" style="51" customWidth="1"/>
    <col min="8462" max="8462" width="3.25" style="51" customWidth="1"/>
    <col min="8463" max="8465" width="9.625" style="51" customWidth="1"/>
    <col min="8466" max="8710" width="9" style="51"/>
    <col min="8711" max="8711" width="5.625" style="51" customWidth="1"/>
    <col min="8712" max="8717" width="15.625" style="51" customWidth="1"/>
    <col min="8718" max="8718" width="3.25" style="51" customWidth="1"/>
    <col min="8719" max="8721" width="9.625" style="51" customWidth="1"/>
    <col min="8722" max="8966" width="9" style="51"/>
    <col min="8967" max="8967" width="5.625" style="51" customWidth="1"/>
    <col min="8968" max="8973" width="15.625" style="51" customWidth="1"/>
    <col min="8974" max="8974" width="3.25" style="51" customWidth="1"/>
    <col min="8975" max="8977" width="9.625" style="51" customWidth="1"/>
    <col min="8978" max="9222" width="9" style="51"/>
    <col min="9223" max="9223" width="5.625" style="51" customWidth="1"/>
    <col min="9224" max="9229" width="15.625" style="51" customWidth="1"/>
    <col min="9230" max="9230" width="3.25" style="51" customWidth="1"/>
    <col min="9231" max="9233" width="9.625" style="51" customWidth="1"/>
    <col min="9234" max="9478" width="9" style="51"/>
    <col min="9479" max="9479" width="5.625" style="51" customWidth="1"/>
    <col min="9480" max="9485" width="15.625" style="51" customWidth="1"/>
    <col min="9486" max="9486" width="3.25" style="51" customWidth="1"/>
    <col min="9487" max="9489" width="9.625" style="51" customWidth="1"/>
    <col min="9490" max="9734" width="9" style="51"/>
    <col min="9735" max="9735" width="5.625" style="51" customWidth="1"/>
    <col min="9736" max="9741" width="15.625" style="51" customWidth="1"/>
    <col min="9742" max="9742" width="3.25" style="51" customWidth="1"/>
    <col min="9743" max="9745" width="9.625" style="51" customWidth="1"/>
    <col min="9746" max="9990" width="9" style="51"/>
    <col min="9991" max="9991" width="5.625" style="51" customWidth="1"/>
    <col min="9992" max="9997" width="15.625" style="51" customWidth="1"/>
    <col min="9998" max="9998" width="3.25" style="51" customWidth="1"/>
    <col min="9999" max="10001" width="9.625" style="51" customWidth="1"/>
    <col min="10002" max="10246" width="9" style="51"/>
    <col min="10247" max="10247" width="5.625" style="51" customWidth="1"/>
    <col min="10248" max="10253" width="15.625" style="51" customWidth="1"/>
    <col min="10254" max="10254" width="3.25" style="51" customWidth="1"/>
    <col min="10255" max="10257" width="9.625" style="51" customWidth="1"/>
    <col min="10258" max="10502" width="9" style="51"/>
    <col min="10503" max="10503" width="5.625" style="51" customWidth="1"/>
    <col min="10504" max="10509" width="15.625" style="51" customWidth="1"/>
    <col min="10510" max="10510" width="3.25" style="51" customWidth="1"/>
    <col min="10511" max="10513" width="9.625" style="51" customWidth="1"/>
    <col min="10514" max="10758" width="9" style="51"/>
    <col min="10759" max="10759" width="5.625" style="51" customWidth="1"/>
    <col min="10760" max="10765" width="15.625" style="51" customWidth="1"/>
    <col min="10766" max="10766" width="3.25" style="51" customWidth="1"/>
    <col min="10767" max="10769" width="9.625" style="51" customWidth="1"/>
    <col min="10770" max="11014" width="9" style="51"/>
    <col min="11015" max="11015" width="5.625" style="51" customWidth="1"/>
    <col min="11016" max="11021" width="15.625" style="51" customWidth="1"/>
    <col min="11022" max="11022" width="3.25" style="51" customWidth="1"/>
    <col min="11023" max="11025" width="9.625" style="51" customWidth="1"/>
    <col min="11026" max="11270" width="9" style="51"/>
    <col min="11271" max="11271" width="5.625" style="51" customWidth="1"/>
    <col min="11272" max="11277" width="15.625" style="51" customWidth="1"/>
    <col min="11278" max="11278" width="3.25" style="51" customWidth="1"/>
    <col min="11279" max="11281" width="9.625" style="51" customWidth="1"/>
    <col min="11282" max="11526" width="9" style="51"/>
    <col min="11527" max="11527" width="5.625" style="51" customWidth="1"/>
    <col min="11528" max="11533" width="15.625" style="51" customWidth="1"/>
    <col min="11534" max="11534" width="3.25" style="51" customWidth="1"/>
    <col min="11535" max="11537" width="9.625" style="51" customWidth="1"/>
    <col min="11538" max="11782" width="9" style="51"/>
    <col min="11783" max="11783" width="5.625" style="51" customWidth="1"/>
    <col min="11784" max="11789" width="15.625" style="51" customWidth="1"/>
    <col min="11790" max="11790" width="3.25" style="51" customWidth="1"/>
    <col min="11791" max="11793" width="9.625" style="51" customWidth="1"/>
    <col min="11794" max="12038" width="9" style="51"/>
    <col min="12039" max="12039" width="5.625" style="51" customWidth="1"/>
    <col min="12040" max="12045" width="15.625" style="51" customWidth="1"/>
    <col min="12046" max="12046" width="3.25" style="51" customWidth="1"/>
    <col min="12047" max="12049" width="9.625" style="51" customWidth="1"/>
    <col min="12050" max="12294" width="9" style="51"/>
    <col min="12295" max="12295" width="5.625" style="51" customWidth="1"/>
    <col min="12296" max="12301" width="15.625" style="51" customWidth="1"/>
    <col min="12302" max="12302" width="3.25" style="51" customWidth="1"/>
    <col min="12303" max="12305" width="9.625" style="51" customWidth="1"/>
    <col min="12306" max="12550" width="9" style="51"/>
    <col min="12551" max="12551" width="5.625" style="51" customWidth="1"/>
    <col min="12552" max="12557" width="15.625" style="51" customWidth="1"/>
    <col min="12558" max="12558" width="3.25" style="51" customWidth="1"/>
    <col min="12559" max="12561" width="9.625" style="51" customWidth="1"/>
    <col min="12562" max="12806" width="9" style="51"/>
    <col min="12807" max="12807" width="5.625" style="51" customWidth="1"/>
    <col min="12808" max="12813" width="15.625" style="51" customWidth="1"/>
    <col min="12814" max="12814" width="3.25" style="51" customWidth="1"/>
    <col min="12815" max="12817" width="9.625" style="51" customWidth="1"/>
    <col min="12818" max="13062" width="9" style="51"/>
    <col min="13063" max="13063" width="5.625" style="51" customWidth="1"/>
    <col min="13064" max="13069" width="15.625" style="51" customWidth="1"/>
    <col min="13070" max="13070" width="3.25" style="51" customWidth="1"/>
    <col min="13071" max="13073" width="9.625" style="51" customWidth="1"/>
    <col min="13074" max="13318" width="9" style="51"/>
    <col min="13319" max="13319" width="5.625" style="51" customWidth="1"/>
    <col min="13320" max="13325" width="15.625" style="51" customWidth="1"/>
    <col min="13326" max="13326" width="3.25" style="51" customWidth="1"/>
    <col min="13327" max="13329" width="9.625" style="51" customWidth="1"/>
    <col min="13330" max="13574" width="9" style="51"/>
    <col min="13575" max="13575" width="5.625" style="51" customWidth="1"/>
    <col min="13576" max="13581" width="15.625" style="51" customWidth="1"/>
    <col min="13582" max="13582" width="3.25" style="51" customWidth="1"/>
    <col min="13583" max="13585" width="9.625" style="51" customWidth="1"/>
    <col min="13586" max="13830" width="9" style="51"/>
    <col min="13831" max="13831" width="5.625" style="51" customWidth="1"/>
    <col min="13832" max="13837" width="15.625" style="51" customWidth="1"/>
    <col min="13838" max="13838" width="3.25" style="51" customWidth="1"/>
    <col min="13839" max="13841" width="9.625" style="51" customWidth="1"/>
    <col min="13842" max="14086" width="9" style="51"/>
    <col min="14087" max="14087" width="5.625" style="51" customWidth="1"/>
    <col min="14088" max="14093" width="15.625" style="51" customWidth="1"/>
    <col min="14094" max="14094" width="3.25" style="51" customWidth="1"/>
    <col min="14095" max="14097" width="9.625" style="51" customWidth="1"/>
    <col min="14098" max="14342" width="9" style="51"/>
    <col min="14343" max="14343" width="5.625" style="51" customWidth="1"/>
    <col min="14344" max="14349" width="15.625" style="51" customWidth="1"/>
    <col min="14350" max="14350" width="3.25" style="51" customWidth="1"/>
    <col min="14351" max="14353" width="9.625" style="51" customWidth="1"/>
    <col min="14354" max="14598" width="9" style="51"/>
    <col min="14599" max="14599" width="5.625" style="51" customWidth="1"/>
    <col min="14600" max="14605" width="15.625" style="51" customWidth="1"/>
    <col min="14606" max="14606" width="3.25" style="51" customWidth="1"/>
    <col min="14607" max="14609" width="9.625" style="51" customWidth="1"/>
    <col min="14610" max="14854" width="9" style="51"/>
    <col min="14855" max="14855" width="5.625" style="51" customWidth="1"/>
    <col min="14856" max="14861" width="15.625" style="51" customWidth="1"/>
    <col min="14862" max="14862" width="3.25" style="51" customWidth="1"/>
    <col min="14863" max="14865" width="9.625" style="51" customWidth="1"/>
    <col min="14866" max="15110" width="9" style="51"/>
    <col min="15111" max="15111" width="5.625" style="51" customWidth="1"/>
    <col min="15112" max="15117" width="15.625" style="51" customWidth="1"/>
    <col min="15118" max="15118" width="3.25" style="51" customWidth="1"/>
    <col min="15119" max="15121" width="9.625" style="51" customWidth="1"/>
    <col min="15122" max="15366" width="9" style="51"/>
    <col min="15367" max="15367" width="5.625" style="51" customWidth="1"/>
    <col min="15368" max="15373" width="15.625" style="51" customWidth="1"/>
    <col min="15374" max="15374" width="3.25" style="51" customWidth="1"/>
    <col min="15375" max="15377" width="9.625" style="51" customWidth="1"/>
    <col min="15378" max="15622" width="9" style="51"/>
    <col min="15623" max="15623" width="5.625" style="51" customWidth="1"/>
    <col min="15624" max="15629" width="15.625" style="51" customWidth="1"/>
    <col min="15630" max="15630" width="3.25" style="51" customWidth="1"/>
    <col min="15631" max="15633" width="9.625" style="51" customWidth="1"/>
    <col min="15634" max="15878" width="9" style="51"/>
    <col min="15879" max="15879" width="5.625" style="51" customWidth="1"/>
    <col min="15880" max="15885" width="15.625" style="51" customWidth="1"/>
    <col min="15886" max="15886" width="3.25" style="51" customWidth="1"/>
    <col min="15887" max="15889" width="9.625" style="51" customWidth="1"/>
    <col min="15890" max="16134" width="9" style="51"/>
    <col min="16135" max="16135" width="5.625" style="51" customWidth="1"/>
    <col min="16136" max="16141" width="15.625" style="51" customWidth="1"/>
    <col min="16142" max="16142" width="3.25" style="51" customWidth="1"/>
    <col min="16143" max="16145" width="9.625" style="51" customWidth="1"/>
    <col min="16146" max="16384" width="9" style="51"/>
  </cols>
  <sheetData>
    <row r="1" spans="1:18" ht="14.25" thickBot="1" x14ac:dyDescent="0.2">
      <c r="A1" s="145"/>
      <c r="B1" s="145"/>
      <c r="C1" s="145"/>
      <c r="D1" s="145"/>
      <c r="E1" s="145"/>
      <c r="F1" s="145"/>
      <c r="G1" s="145"/>
      <c r="H1" s="145"/>
      <c r="I1" s="145"/>
      <c r="J1" s="145"/>
      <c r="K1" s="145"/>
      <c r="L1" s="145"/>
      <c r="M1" s="145"/>
      <c r="N1" s="145"/>
      <c r="O1" s="145"/>
    </row>
    <row r="2" spans="1:18" x14ac:dyDescent="0.15">
      <c r="A2" s="145"/>
      <c r="B2" s="145"/>
      <c r="C2" s="143" t="s">
        <v>360</v>
      </c>
      <c r="D2" s="353" t="s">
        <v>361</v>
      </c>
      <c r="E2" s="354"/>
      <c r="F2" s="145"/>
      <c r="G2" s="145"/>
      <c r="H2" s="145"/>
      <c r="I2" s="145"/>
      <c r="J2" s="145"/>
      <c r="K2" s="145"/>
      <c r="L2" s="145"/>
      <c r="M2" s="145"/>
      <c r="N2" s="145"/>
      <c r="O2" s="145"/>
    </row>
    <row r="3" spans="1:18" ht="30.75" customHeight="1" thickBot="1" x14ac:dyDescent="0.2">
      <c r="A3" s="145"/>
      <c r="B3" s="145"/>
      <c r="C3" s="144"/>
      <c r="D3" s="351"/>
      <c r="E3" s="352"/>
      <c r="F3" s="145"/>
      <c r="G3" s="361" t="s">
        <v>362</v>
      </c>
      <c r="H3" s="361"/>
      <c r="I3" s="361"/>
      <c r="J3" s="361"/>
      <c r="K3" s="361"/>
      <c r="L3" s="361"/>
      <c r="M3" s="361"/>
      <c r="N3" s="361"/>
      <c r="O3" s="145"/>
    </row>
    <row r="4" spans="1:18" ht="13.5" customHeight="1" x14ac:dyDescent="0.15">
      <c r="A4" s="145"/>
      <c r="B4" s="145"/>
      <c r="C4" s="146"/>
      <c r="D4" s="147"/>
      <c r="E4" s="147"/>
      <c r="F4" s="145"/>
      <c r="G4" s="145"/>
      <c r="H4" s="145"/>
      <c r="I4" s="145"/>
      <c r="J4" s="145"/>
      <c r="K4" s="145"/>
      <c r="L4" s="145"/>
      <c r="M4" s="145"/>
      <c r="N4" s="145"/>
      <c r="O4" s="145"/>
    </row>
    <row r="5" spans="1:18" x14ac:dyDescent="0.15">
      <c r="A5" s="145"/>
      <c r="B5" s="145"/>
      <c r="C5" s="145" t="s">
        <v>365</v>
      </c>
      <c r="D5" s="145"/>
      <c r="E5" s="145"/>
      <c r="F5" s="145"/>
      <c r="G5" s="145"/>
      <c r="H5" s="145"/>
      <c r="I5" s="145"/>
      <c r="J5" s="145"/>
      <c r="K5" s="145"/>
      <c r="L5" s="145"/>
      <c r="M5" s="145"/>
      <c r="N5" s="145"/>
      <c r="O5" s="145"/>
    </row>
    <row r="6" spans="1:18" ht="33.75" customHeight="1" x14ac:dyDescent="0.15">
      <c r="A6" s="145"/>
      <c r="B6" s="337" t="s">
        <v>420</v>
      </c>
      <c r="C6" s="337"/>
      <c r="D6" s="337"/>
      <c r="E6" s="337"/>
      <c r="F6" s="337"/>
      <c r="G6" s="337"/>
      <c r="H6" s="337"/>
      <c r="I6" s="337"/>
      <c r="J6" s="337"/>
      <c r="K6" s="337"/>
      <c r="L6" s="337"/>
      <c r="M6" s="337"/>
      <c r="N6" s="337"/>
      <c r="O6" s="148"/>
      <c r="P6" s="50"/>
      <c r="Q6" s="50"/>
      <c r="R6" s="44"/>
    </row>
    <row r="7" spans="1:18" ht="12" customHeight="1" x14ac:dyDescent="0.15">
      <c r="A7" s="145"/>
      <c r="B7" s="151"/>
      <c r="C7" s="152"/>
      <c r="D7" s="153"/>
      <c r="E7" s="153"/>
      <c r="F7" s="153"/>
      <c r="G7" s="153"/>
      <c r="H7" s="153"/>
      <c r="I7" s="153"/>
      <c r="J7" s="153"/>
      <c r="K7" s="153"/>
      <c r="L7" s="153"/>
      <c r="M7" s="153"/>
      <c r="N7" s="153"/>
      <c r="O7" s="149"/>
      <c r="P7" s="49"/>
      <c r="Q7" s="49"/>
    </row>
    <row r="8" spans="1:18" ht="30" customHeight="1" x14ac:dyDescent="0.15">
      <c r="A8" s="145"/>
      <c r="B8" s="338" t="s">
        <v>301</v>
      </c>
      <c r="C8" s="338"/>
      <c r="D8" s="338"/>
      <c r="E8" s="338"/>
      <c r="F8" s="338"/>
      <c r="G8" s="338"/>
      <c r="H8" s="338"/>
      <c r="I8" s="338"/>
      <c r="J8" s="338"/>
      <c r="K8" s="338"/>
      <c r="L8" s="338"/>
      <c r="M8" s="338"/>
      <c r="N8" s="338"/>
      <c r="O8" s="150"/>
      <c r="P8" s="52"/>
      <c r="Q8" s="52"/>
    </row>
    <row r="9" spans="1:18" ht="20.25" customHeight="1" thickBot="1" x14ac:dyDescent="0.2">
      <c r="A9" s="145"/>
      <c r="B9" s="152"/>
      <c r="C9" s="152"/>
      <c r="D9" s="152"/>
      <c r="E9" s="152"/>
      <c r="F9" s="152"/>
      <c r="G9" s="152"/>
      <c r="H9" s="152"/>
      <c r="I9" s="152"/>
      <c r="J9" s="152"/>
      <c r="K9" s="152"/>
      <c r="L9" s="152"/>
      <c r="M9" s="152"/>
      <c r="N9" s="152"/>
      <c r="O9" s="145"/>
    </row>
    <row r="10" spans="1:18" ht="20.25" customHeight="1" x14ac:dyDescent="0.15">
      <c r="A10" s="145"/>
      <c r="B10" s="152"/>
      <c r="C10" s="154"/>
      <c r="D10" s="343" t="str">
        <f>IF(C3="","",VLOOKUP(C3,高体連加盟校一覧!$A$12:$H$67,2))</f>
        <v/>
      </c>
      <c r="E10" s="344"/>
      <c r="F10" s="339" t="str">
        <f>IF(OR(C3=52,C3=53),"キャンパス","高等学校")</f>
        <v>高等学校</v>
      </c>
      <c r="G10" s="339"/>
      <c r="H10" s="339"/>
      <c r="I10" s="339"/>
      <c r="J10" s="340"/>
      <c r="K10" s="152"/>
      <c r="L10" s="152"/>
      <c r="M10" s="152"/>
      <c r="N10" s="152"/>
      <c r="O10" s="145"/>
    </row>
    <row r="11" spans="1:18" ht="20.25" customHeight="1" thickBot="1" x14ac:dyDescent="0.2">
      <c r="A11" s="145"/>
      <c r="B11" s="152"/>
      <c r="C11" s="154"/>
      <c r="D11" s="345"/>
      <c r="E11" s="346"/>
      <c r="F11" s="341"/>
      <c r="G11" s="341"/>
      <c r="H11" s="341"/>
      <c r="I11" s="341"/>
      <c r="J11" s="342"/>
      <c r="K11" s="152"/>
      <c r="L11" s="152"/>
      <c r="M11" s="152"/>
      <c r="N11" s="152"/>
      <c r="O11" s="145"/>
    </row>
    <row r="12" spans="1:18" ht="20.25" customHeight="1" thickBot="1" x14ac:dyDescent="0.2">
      <c r="A12" s="145"/>
      <c r="B12" s="152"/>
      <c r="C12" s="152"/>
      <c r="D12" s="152"/>
      <c r="E12" s="152"/>
      <c r="F12" s="152"/>
      <c r="G12" s="152"/>
      <c r="H12" s="152"/>
      <c r="I12" s="152"/>
      <c r="J12" s="152"/>
      <c r="K12" s="152"/>
      <c r="L12" s="152"/>
      <c r="M12" s="152"/>
      <c r="N12" s="152"/>
      <c r="O12" s="145"/>
    </row>
    <row r="13" spans="1:18" ht="35.25" customHeight="1" thickBot="1" x14ac:dyDescent="0.2">
      <c r="A13" s="145"/>
      <c r="B13" s="152"/>
      <c r="C13" s="155" t="s">
        <v>302</v>
      </c>
      <c r="D13" s="156" t="s">
        <v>323</v>
      </c>
      <c r="E13" s="157" t="s">
        <v>303</v>
      </c>
      <c r="F13" s="347" t="s">
        <v>304</v>
      </c>
      <c r="G13" s="348"/>
      <c r="H13" s="348"/>
      <c r="I13" s="348"/>
      <c r="J13" s="350"/>
      <c r="K13" s="347" t="s">
        <v>305</v>
      </c>
      <c r="L13" s="348"/>
      <c r="M13" s="348"/>
      <c r="N13" s="349"/>
      <c r="O13" s="145"/>
    </row>
    <row r="14" spans="1:18" ht="35.25" customHeight="1" x14ac:dyDescent="0.15">
      <c r="A14" s="145"/>
      <c r="B14" s="152"/>
      <c r="C14" s="336" t="s">
        <v>306</v>
      </c>
      <c r="D14" s="158" t="s">
        <v>322</v>
      </c>
      <c r="E14" s="158" t="s">
        <v>421</v>
      </c>
      <c r="F14" s="358">
        <f>COUNTA('参加名簿(入力はこちらでお願いします)'!$C$6:$C$10,"")-1</f>
        <v>0</v>
      </c>
      <c r="G14" s="359"/>
      <c r="H14" s="359"/>
      <c r="I14" s="359"/>
      <c r="J14" s="360"/>
      <c r="K14" s="356">
        <f t="shared" ref="K14:K19" si="0">F14*1500</f>
        <v>0</v>
      </c>
      <c r="L14" s="357"/>
      <c r="M14" s="357"/>
      <c r="N14" s="159" t="s">
        <v>307</v>
      </c>
      <c r="O14" s="145"/>
    </row>
    <row r="15" spans="1:18" ht="35.25" customHeight="1" x14ac:dyDescent="0.15">
      <c r="A15" s="145"/>
      <c r="B15" s="152"/>
      <c r="C15" s="336"/>
      <c r="D15" s="160" t="s">
        <v>324</v>
      </c>
      <c r="E15" s="160" t="s">
        <v>308</v>
      </c>
      <c r="F15" s="327">
        <f>COUNTA('参加名簿(入力はこちらでお願いします)'!$C$14:$C$17,"")-1</f>
        <v>0</v>
      </c>
      <c r="G15" s="328"/>
      <c r="H15" s="328"/>
      <c r="I15" s="328"/>
      <c r="J15" s="329"/>
      <c r="K15" s="332">
        <f t="shared" si="0"/>
        <v>0</v>
      </c>
      <c r="L15" s="333"/>
      <c r="M15" s="333"/>
      <c r="N15" s="161" t="s">
        <v>326</v>
      </c>
      <c r="O15" s="145"/>
    </row>
    <row r="16" spans="1:18" ht="35.25" customHeight="1" x14ac:dyDescent="0.15">
      <c r="A16" s="145"/>
      <c r="B16" s="152"/>
      <c r="C16" s="355"/>
      <c r="D16" s="160" t="s">
        <v>325</v>
      </c>
      <c r="E16" s="160" t="s">
        <v>308</v>
      </c>
      <c r="F16" s="327">
        <f>COUNTA('参加名簿(入力はこちらでお願いします)'!$C$21:$C$24,"")-1</f>
        <v>0</v>
      </c>
      <c r="G16" s="328"/>
      <c r="H16" s="328"/>
      <c r="I16" s="328"/>
      <c r="J16" s="329"/>
      <c r="K16" s="332">
        <f t="shared" si="0"/>
        <v>0</v>
      </c>
      <c r="L16" s="333"/>
      <c r="M16" s="333"/>
      <c r="N16" s="161" t="s">
        <v>326</v>
      </c>
      <c r="O16" s="145"/>
    </row>
    <row r="17" spans="1:15" ht="35.25" customHeight="1" x14ac:dyDescent="0.15">
      <c r="A17" s="145"/>
      <c r="B17" s="152"/>
      <c r="C17" s="335" t="s">
        <v>309</v>
      </c>
      <c r="D17" s="160" t="s">
        <v>322</v>
      </c>
      <c r="E17" s="160" t="s">
        <v>308</v>
      </c>
      <c r="F17" s="327">
        <f>COUNTA('参加名簿(入力はこちらでお願いします)'!$M$6:$M$10,"")-1</f>
        <v>0</v>
      </c>
      <c r="G17" s="328"/>
      <c r="H17" s="328"/>
      <c r="I17" s="328"/>
      <c r="J17" s="329"/>
      <c r="K17" s="332">
        <f t="shared" si="0"/>
        <v>0</v>
      </c>
      <c r="L17" s="333"/>
      <c r="M17" s="333"/>
      <c r="N17" s="161" t="s">
        <v>326</v>
      </c>
      <c r="O17" s="145"/>
    </row>
    <row r="18" spans="1:15" ht="35.25" customHeight="1" x14ac:dyDescent="0.15">
      <c r="A18" s="145"/>
      <c r="B18" s="152"/>
      <c r="C18" s="336"/>
      <c r="D18" s="160" t="s">
        <v>324</v>
      </c>
      <c r="E18" s="160" t="s">
        <v>308</v>
      </c>
      <c r="F18" s="327">
        <f>COUNTA('参加名簿(入力はこちらでお願いします)'!$M$14:$M$17,"")-1</f>
        <v>0</v>
      </c>
      <c r="G18" s="328"/>
      <c r="H18" s="328"/>
      <c r="I18" s="328"/>
      <c r="J18" s="329"/>
      <c r="K18" s="332">
        <f t="shared" si="0"/>
        <v>0</v>
      </c>
      <c r="L18" s="333"/>
      <c r="M18" s="333"/>
      <c r="N18" s="161" t="s">
        <v>326</v>
      </c>
      <c r="O18" s="145"/>
    </row>
    <row r="19" spans="1:15" ht="35.25" customHeight="1" x14ac:dyDescent="0.15">
      <c r="A19" s="145"/>
      <c r="B19" s="152"/>
      <c r="C19" s="336"/>
      <c r="D19" s="160" t="s">
        <v>325</v>
      </c>
      <c r="E19" s="160" t="s">
        <v>308</v>
      </c>
      <c r="F19" s="327">
        <f>COUNTA('参加名簿(入力はこちらでお願いします)'!$M$21:$M$24,"")-1</f>
        <v>0</v>
      </c>
      <c r="G19" s="328"/>
      <c r="H19" s="328"/>
      <c r="I19" s="328"/>
      <c r="J19" s="329"/>
      <c r="K19" s="332">
        <f t="shared" si="0"/>
        <v>0</v>
      </c>
      <c r="L19" s="333"/>
      <c r="M19" s="333"/>
      <c r="N19" s="161" t="s">
        <v>326</v>
      </c>
      <c r="O19" s="145"/>
    </row>
    <row r="20" spans="1:15" ht="35.25" customHeight="1" thickBot="1" x14ac:dyDescent="0.2">
      <c r="A20" s="145"/>
      <c r="B20" s="152"/>
      <c r="C20" s="162" t="s">
        <v>310</v>
      </c>
      <c r="D20" s="163"/>
      <c r="E20" s="164"/>
      <c r="F20" s="321">
        <f>SUM(F14:J19)</f>
        <v>0</v>
      </c>
      <c r="G20" s="322"/>
      <c r="H20" s="322"/>
      <c r="I20" s="322"/>
      <c r="J20" s="323"/>
      <c r="K20" s="330">
        <f>SUM(K14:K19)</f>
        <v>0</v>
      </c>
      <c r="L20" s="331"/>
      <c r="M20" s="331"/>
      <c r="N20" s="165" t="s">
        <v>326</v>
      </c>
      <c r="O20" s="145"/>
    </row>
    <row r="21" spans="1:15" ht="20.25" customHeight="1" x14ac:dyDescent="0.15">
      <c r="A21" s="145"/>
      <c r="B21" s="152"/>
      <c r="C21" s="152"/>
      <c r="D21" s="152"/>
      <c r="E21" s="152"/>
      <c r="F21" s="152"/>
      <c r="G21" s="152"/>
      <c r="H21" s="152"/>
      <c r="I21" s="152"/>
      <c r="J21" s="152"/>
      <c r="K21" s="319" t="s">
        <v>366</v>
      </c>
      <c r="L21" s="319"/>
      <c r="M21" s="319"/>
      <c r="N21" s="319"/>
      <c r="O21" s="145"/>
    </row>
    <row r="22" spans="1:15" ht="20.25" customHeight="1" x14ac:dyDescent="0.15">
      <c r="A22" s="145"/>
      <c r="B22" s="166" t="s">
        <v>311</v>
      </c>
      <c r="C22" s="152"/>
      <c r="D22" s="152"/>
      <c r="E22" s="152"/>
      <c r="F22" s="152"/>
      <c r="G22" s="152"/>
      <c r="H22" s="152"/>
      <c r="I22" s="152"/>
      <c r="J22" s="152"/>
      <c r="K22" s="320"/>
      <c r="L22" s="320"/>
      <c r="M22" s="320"/>
      <c r="N22" s="320"/>
      <c r="O22" s="145"/>
    </row>
    <row r="23" spans="1:15" x14ac:dyDescent="0.15">
      <c r="A23" s="145"/>
      <c r="B23" s="152"/>
      <c r="C23" s="167"/>
      <c r="D23" s="167"/>
      <c r="E23" s="152"/>
      <c r="F23" s="152"/>
      <c r="G23" s="152"/>
      <c r="H23" s="152"/>
      <c r="I23" s="152"/>
      <c r="J23" s="152"/>
      <c r="K23" s="320"/>
      <c r="L23" s="320"/>
      <c r="M23" s="320"/>
      <c r="N23" s="320"/>
      <c r="O23" s="145"/>
    </row>
    <row r="24" spans="1:15" ht="20.25" customHeight="1" x14ac:dyDescent="0.15">
      <c r="A24" s="145"/>
      <c r="B24" s="152"/>
      <c r="C24" s="168"/>
      <c r="D24" s="169"/>
      <c r="E24" s="170"/>
      <c r="F24" s="152"/>
      <c r="G24" s="152"/>
      <c r="H24" s="152"/>
      <c r="I24" s="152"/>
      <c r="J24" s="152"/>
      <c r="K24" s="152"/>
      <c r="L24" s="152"/>
      <c r="M24" s="152"/>
      <c r="N24" s="152"/>
      <c r="O24" s="145"/>
    </row>
    <row r="25" spans="1:15" ht="20.25" customHeight="1" x14ac:dyDescent="0.2">
      <c r="A25" s="145"/>
      <c r="B25" s="152"/>
      <c r="C25" s="171"/>
      <c r="D25" s="167"/>
      <c r="E25" s="172"/>
      <c r="F25" s="152"/>
      <c r="G25" s="334">
        <f ca="1">TODAY()</f>
        <v>43724</v>
      </c>
      <c r="H25" s="334"/>
      <c r="I25" s="334"/>
      <c r="J25" s="334"/>
      <c r="K25" s="334"/>
      <c r="L25" s="334"/>
      <c r="M25" s="173"/>
      <c r="N25" s="152"/>
      <c r="O25" s="145"/>
    </row>
    <row r="26" spans="1:15" ht="20.25" customHeight="1" x14ac:dyDescent="0.2">
      <c r="A26" s="145"/>
      <c r="B26" s="152"/>
      <c r="C26" s="171"/>
      <c r="D26" s="167"/>
      <c r="E26" s="172"/>
      <c r="F26" s="174"/>
      <c r="G26" s="174"/>
      <c r="H26" s="174"/>
      <c r="I26" s="174"/>
      <c r="J26" s="174"/>
      <c r="K26" s="174"/>
      <c r="L26" s="174"/>
      <c r="M26" s="174"/>
      <c r="N26" s="152"/>
      <c r="O26" s="145"/>
    </row>
    <row r="27" spans="1:15" ht="20.25" customHeight="1" x14ac:dyDescent="0.2">
      <c r="A27" s="145"/>
      <c r="B27" s="152"/>
      <c r="C27" s="171"/>
      <c r="D27" s="167"/>
      <c r="E27" s="172"/>
      <c r="F27" s="152"/>
      <c r="G27" s="174"/>
      <c r="H27" s="173" t="s">
        <v>359</v>
      </c>
      <c r="I27" s="174"/>
      <c r="J27" s="174"/>
      <c r="K27" s="174"/>
      <c r="L27" s="174"/>
      <c r="M27" s="174"/>
      <c r="N27" s="152"/>
      <c r="O27" s="145"/>
    </row>
    <row r="28" spans="1:15" ht="20.25" customHeight="1" x14ac:dyDescent="0.2">
      <c r="A28" s="145"/>
      <c r="B28" s="152"/>
      <c r="C28" s="171"/>
      <c r="D28" s="167"/>
      <c r="E28" s="172"/>
      <c r="F28" s="174"/>
      <c r="G28" s="174"/>
      <c r="H28" s="174"/>
      <c r="I28" s="174"/>
      <c r="J28" s="174"/>
      <c r="K28" s="174"/>
      <c r="L28" s="174"/>
      <c r="M28" s="174"/>
      <c r="N28" s="152"/>
      <c r="O28" s="145"/>
    </row>
    <row r="29" spans="1:15" ht="20.25" customHeight="1" x14ac:dyDescent="0.15">
      <c r="A29" s="145"/>
      <c r="B29" s="152"/>
      <c r="C29" s="175" t="s">
        <v>314</v>
      </c>
      <c r="D29" s="167"/>
      <c r="E29" s="172"/>
      <c r="F29" s="324" t="s">
        <v>313</v>
      </c>
      <c r="G29" s="325"/>
      <c r="H29" s="325"/>
      <c r="I29" s="326" t="str">
        <f>IF(D3="","",D3)</f>
        <v/>
      </c>
      <c r="J29" s="326"/>
      <c r="K29" s="326"/>
      <c r="L29" s="326"/>
      <c r="M29" s="326"/>
      <c r="N29" s="176" t="s">
        <v>294</v>
      </c>
      <c r="O29" s="145"/>
    </row>
    <row r="30" spans="1:15" ht="20.25" customHeight="1" x14ac:dyDescent="0.15">
      <c r="A30" s="145"/>
      <c r="B30" s="152"/>
      <c r="C30" s="177" t="s">
        <v>315</v>
      </c>
      <c r="D30" s="178" t="s">
        <v>348</v>
      </c>
      <c r="E30" s="172"/>
      <c r="F30" s="152"/>
      <c r="G30" s="152"/>
      <c r="H30" s="152"/>
      <c r="I30" s="152"/>
      <c r="J30" s="152" t="s">
        <v>312</v>
      </c>
      <c r="K30" s="152"/>
      <c r="L30" s="152"/>
      <c r="M30" s="152"/>
      <c r="N30" s="152"/>
      <c r="O30" s="145"/>
    </row>
    <row r="31" spans="1:15" x14ac:dyDescent="0.15">
      <c r="A31" s="145"/>
      <c r="B31" s="152"/>
      <c r="C31" s="177" t="s">
        <v>316</v>
      </c>
      <c r="D31" s="167" t="s">
        <v>347</v>
      </c>
      <c r="E31" s="172"/>
      <c r="F31" s="152"/>
      <c r="G31" s="152"/>
      <c r="H31" s="152"/>
      <c r="I31" s="179"/>
      <c r="J31" s="152"/>
      <c r="K31" s="152"/>
      <c r="L31" s="152"/>
      <c r="M31" s="152"/>
      <c r="N31" s="152"/>
      <c r="O31" s="145"/>
    </row>
    <row r="32" spans="1:15" x14ac:dyDescent="0.15">
      <c r="A32" s="145"/>
      <c r="B32" s="152"/>
      <c r="C32" s="171"/>
      <c r="D32" s="167"/>
      <c r="E32" s="172"/>
      <c r="F32" s="152"/>
      <c r="G32" s="152"/>
      <c r="H32" s="152"/>
      <c r="I32" s="152"/>
      <c r="J32" s="152"/>
      <c r="K32" s="152"/>
      <c r="L32" s="152"/>
      <c r="M32" s="152"/>
      <c r="N32" s="152"/>
      <c r="O32" s="145"/>
    </row>
    <row r="33" spans="1:15" x14ac:dyDescent="0.15">
      <c r="A33" s="145"/>
      <c r="B33" s="152"/>
      <c r="C33" s="171"/>
      <c r="D33" s="167"/>
      <c r="E33" s="172"/>
      <c r="F33" s="152"/>
      <c r="G33" s="152"/>
      <c r="H33" s="152"/>
      <c r="I33" s="152"/>
      <c r="J33" s="152"/>
      <c r="K33" s="152"/>
      <c r="L33" s="152"/>
      <c r="M33" s="152"/>
      <c r="N33" s="152"/>
      <c r="O33" s="145"/>
    </row>
    <row r="34" spans="1:15" x14ac:dyDescent="0.15">
      <c r="A34" s="145"/>
      <c r="B34" s="152"/>
      <c r="C34" s="171"/>
      <c r="D34" s="167"/>
      <c r="E34" s="172"/>
      <c r="F34" s="152"/>
      <c r="G34" s="152"/>
      <c r="H34" s="152"/>
      <c r="I34" s="152"/>
      <c r="J34" s="152"/>
      <c r="K34" s="152"/>
      <c r="L34" s="152"/>
      <c r="M34" s="152"/>
      <c r="N34" s="152"/>
      <c r="O34" s="145"/>
    </row>
    <row r="35" spans="1:15" x14ac:dyDescent="0.15">
      <c r="A35" s="145"/>
      <c r="B35" s="152"/>
      <c r="C35" s="171"/>
      <c r="D35" s="167"/>
      <c r="E35" s="172"/>
      <c r="F35" s="152"/>
      <c r="G35" s="152"/>
      <c r="H35" s="152"/>
      <c r="I35" s="152"/>
      <c r="J35" s="152"/>
      <c r="K35" s="152"/>
      <c r="L35" s="152"/>
      <c r="M35" s="152"/>
      <c r="N35" s="152"/>
      <c r="O35" s="145"/>
    </row>
    <row r="36" spans="1:15" x14ac:dyDescent="0.15">
      <c r="A36" s="145"/>
      <c r="B36" s="152"/>
      <c r="C36" s="171"/>
      <c r="D36" s="167"/>
      <c r="E36" s="172"/>
      <c r="F36" s="152"/>
      <c r="G36" s="152"/>
      <c r="H36" s="152"/>
      <c r="I36" s="152"/>
      <c r="J36" s="152"/>
      <c r="K36" s="152"/>
      <c r="L36" s="152"/>
      <c r="M36" s="152"/>
      <c r="N36" s="152"/>
      <c r="O36" s="145"/>
    </row>
    <row r="37" spans="1:15" x14ac:dyDescent="0.15">
      <c r="A37" s="145"/>
      <c r="B37" s="152"/>
      <c r="C37" s="171"/>
      <c r="D37" s="167"/>
      <c r="E37" s="172"/>
      <c r="F37" s="152"/>
      <c r="G37" s="152"/>
      <c r="H37" s="152"/>
      <c r="I37" s="152"/>
      <c r="J37" s="152"/>
      <c r="K37" s="152"/>
      <c r="L37" s="152"/>
      <c r="M37" s="152"/>
      <c r="N37" s="152"/>
      <c r="O37" s="145"/>
    </row>
    <row r="38" spans="1:15" x14ac:dyDescent="0.15">
      <c r="A38" s="145"/>
      <c r="B38" s="152"/>
      <c r="C38" s="171"/>
      <c r="D38" s="167"/>
      <c r="E38" s="172"/>
      <c r="F38" s="152"/>
      <c r="G38" s="152"/>
      <c r="H38" s="152"/>
      <c r="I38" s="152"/>
      <c r="J38" s="152"/>
      <c r="K38" s="152"/>
      <c r="L38" s="152"/>
      <c r="M38" s="152"/>
      <c r="N38" s="152"/>
      <c r="O38" s="145"/>
    </row>
    <row r="39" spans="1:15" x14ac:dyDescent="0.15">
      <c r="A39" s="145"/>
      <c r="B39" s="152"/>
      <c r="C39" s="171"/>
      <c r="D39" s="167"/>
      <c r="E39" s="172"/>
      <c r="F39" s="152"/>
      <c r="G39" s="152"/>
      <c r="H39" s="152"/>
      <c r="I39" s="152"/>
      <c r="J39" s="152"/>
      <c r="K39" s="152"/>
      <c r="L39" s="152"/>
      <c r="M39" s="152"/>
      <c r="N39" s="152"/>
      <c r="O39" s="145"/>
    </row>
    <row r="40" spans="1:15" x14ac:dyDescent="0.15">
      <c r="A40" s="145"/>
      <c r="B40" s="152"/>
      <c r="C40" s="171"/>
      <c r="D40" s="167"/>
      <c r="E40" s="172"/>
      <c r="F40" s="152"/>
      <c r="G40" s="152"/>
      <c r="H40" s="152"/>
      <c r="I40" s="152"/>
      <c r="J40" s="152"/>
      <c r="K40" s="152"/>
      <c r="L40" s="152"/>
      <c r="M40" s="152"/>
      <c r="N40" s="152"/>
      <c r="O40" s="145"/>
    </row>
    <row r="41" spans="1:15" x14ac:dyDescent="0.15">
      <c r="A41" s="145"/>
      <c r="B41" s="152"/>
      <c r="C41" s="171"/>
      <c r="D41" s="167"/>
      <c r="E41" s="172"/>
      <c r="F41" s="152"/>
      <c r="G41" s="152"/>
      <c r="H41" s="152"/>
      <c r="I41" s="152"/>
      <c r="J41" s="152"/>
      <c r="K41" s="152"/>
      <c r="L41" s="152"/>
      <c r="M41" s="152"/>
      <c r="N41" s="152"/>
      <c r="O41" s="145"/>
    </row>
    <row r="42" spans="1:15" x14ac:dyDescent="0.15">
      <c r="A42" s="145"/>
      <c r="B42" s="152"/>
      <c r="C42" s="171"/>
      <c r="D42" s="167"/>
      <c r="E42" s="172"/>
      <c r="F42" s="152"/>
      <c r="G42" s="152"/>
      <c r="H42" s="152"/>
      <c r="I42" s="152"/>
      <c r="J42" s="152"/>
      <c r="K42" s="152"/>
      <c r="L42" s="152"/>
      <c r="M42" s="152"/>
      <c r="N42" s="152"/>
      <c r="O42" s="145"/>
    </row>
    <row r="43" spans="1:15" x14ac:dyDescent="0.15">
      <c r="A43" s="145"/>
      <c r="B43" s="152"/>
      <c r="C43" s="171"/>
      <c r="D43" s="167"/>
      <c r="E43" s="172"/>
      <c r="F43" s="152"/>
      <c r="G43" s="152"/>
      <c r="H43" s="152"/>
      <c r="I43" s="152"/>
      <c r="J43" s="152"/>
      <c r="K43" s="152"/>
      <c r="L43" s="152"/>
      <c r="M43" s="152"/>
      <c r="N43" s="152"/>
      <c r="O43" s="145"/>
    </row>
    <row r="44" spans="1:15" x14ac:dyDescent="0.15">
      <c r="A44" s="145"/>
      <c r="B44" s="152"/>
      <c r="C44" s="171"/>
      <c r="D44" s="167"/>
      <c r="E44" s="172"/>
      <c r="F44" s="152"/>
      <c r="G44" s="152"/>
      <c r="H44" s="152"/>
      <c r="I44" s="152"/>
      <c r="J44" s="152"/>
      <c r="K44" s="152"/>
      <c r="L44" s="152"/>
      <c r="M44" s="152"/>
      <c r="N44" s="152"/>
      <c r="O44" s="145"/>
    </row>
    <row r="45" spans="1:15" x14ac:dyDescent="0.15">
      <c r="A45" s="145"/>
      <c r="B45" s="152"/>
      <c r="C45" s="171"/>
      <c r="D45" s="167"/>
      <c r="E45" s="172"/>
      <c r="F45" s="152"/>
      <c r="G45" s="152"/>
      <c r="H45" s="152"/>
      <c r="I45" s="152"/>
      <c r="J45" s="152"/>
      <c r="K45" s="152"/>
      <c r="L45" s="152"/>
      <c r="M45" s="152"/>
      <c r="N45" s="152"/>
      <c r="O45" s="145"/>
    </row>
    <row r="46" spans="1:15" x14ac:dyDescent="0.15">
      <c r="A46" s="145"/>
      <c r="B46" s="152"/>
      <c r="C46" s="180"/>
      <c r="D46" s="181"/>
      <c r="E46" s="182"/>
      <c r="F46" s="152"/>
      <c r="G46" s="152"/>
      <c r="H46" s="152"/>
      <c r="I46" s="152"/>
      <c r="J46" s="152"/>
      <c r="K46" s="152"/>
      <c r="L46" s="152"/>
      <c r="M46" s="152"/>
      <c r="N46" s="152"/>
      <c r="O46" s="145"/>
    </row>
    <row r="47" spans="1:15" x14ac:dyDescent="0.15">
      <c r="A47" s="145"/>
      <c r="B47" s="145"/>
      <c r="C47" s="146"/>
      <c r="D47" s="146"/>
      <c r="E47" s="145"/>
      <c r="F47" s="145"/>
      <c r="G47" s="145"/>
      <c r="H47" s="145"/>
      <c r="I47" s="145"/>
      <c r="J47" s="145"/>
      <c r="K47" s="145"/>
      <c r="L47" s="145"/>
      <c r="M47" s="145"/>
      <c r="N47" s="145"/>
      <c r="O47" s="145"/>
    </row>
    <row r="48" spans="1:15" x14ac:dyDescent="0.15">
      <c r="A48" s="145"/>
      <c r="B48" s="145"/>
      <c r="C48" s="145"/>
      <c r="D48" s="145"/>
      <c r="E48" s="145"/>
      <c r="F48" s="145"/>
      <c r="G48" s="145"/>
      <c r="H48" s="145"/>
      <c r="I48" s="145"/>
      <c r="J48" s="145"/>
      <c r="K48" s="145"/>
      <c r="L48" s="145"/>
      <c r="M48" s="145"/>
      <c r="N48" s="145"/>
      <c r="O48" s="145"/>
    </row>
    <row r="49" spans="1:15" x14ac:dyDescent="0.15">
      <c r="A49" s="145"/>
      <c r="B49" s="145"/>
      <c r="C49" s="145"/>
      <c r="D49" s="145"/>
      <c r="E49" s="145"/>
      <c r="F49" s="145"/>
      <c r="G49" s="145"/>
      <c r="H49" s="145"/>
      <c r="I49" s="145"/>
      <c r="J49" s="145"/>
      <c r="K49" s="145"/>
      <c r="L49" s="145"/>
      <c r="M49" s="145"/>
      <c r="N49" s="145"/>
      <c r="O49" s="145"/>
    </row>
  </sheetData>
  <sheetProtection algorithmName="SHA-512" hashValue="4SO5+jr08gwwPYBKeghgKEbd7Wukzz62eqy7cDxxRUwJfS32uxpvyH3Bq6K0UEr12Inv0EIjv5U+mYyJS5tDYw==" saltValue="MTf8PhaBTsiaJJKn5mrAXA==" spinCount="100000" sheet="1" objects="1" scenarios="1" selectLockedCells="1"/>
  <mergeCells count="29">
    <mergeCell ref="D3:E3"/>
    <mergeCell ref="D2:E2"/>
    <mergeCell ref="C14:C16"/>
    <mergeCell ref="K14:M14"/>
    <mergeCell ref="F14:J14"/>
    <mergeCell ref="G3:N3"/>
    <mergeCell ref="C17:C19"/>
    <mergeCell ref="B6:N6"/>
    <mergeCell ref="B8:N8"/>
    <mergeCell ref="F10:J11"/>
    <mergeCell ref="D10:E11"/>
    <mergeCell ref="K13:N13"/>
    <mergeCell ref="F13:J13"/>
    <mergeCell ref="K21:N23"/>
    <mergeCell ref="F20:J20"/>
    <mergeCell ref="F29:H29"/>
    <mergeCell ref="I29:M29"/>
    <mergeCell ref="F15:J15"/>
    <mergeCell ref="F16:J16"/>
    <mergeCell ref="K20:M20"/>
    <mergeCell ref="K15:M15"/>
    <mergeCell ref="K16:M16"/>
    <mergeCell ref="K17:M17"/>
    <mergeCell ref="K18:M18"/>
    <mergeCell ref="F17:J17"/>
    <mergeCell ref="F18:J18"/>
    <mergeCell ref="F19:J19"/>
    <mergeCell ref="K19:M19"/>
    <mergeCell ref="G25:L25"/>
  </mergeCells>
  <phoneticPr fontId="1"/>
  <printOptions horizontalCentered="1"/>
  <pageMargins left="0.22" right="0.55118110236220474" top="0.31496062992125984" bottom="0.31496062992125984" header="0.15748031496062992" footer="0.15748031496062992"/>
  <pageSetup paperSize="9" orientation="portrait" horizontalDpi="300" verticalDpi="300" r:id="rId1"/>
  <colBreaks count="2" manualBreakCount="2">
    <brk id="14" min="5" max="45" man="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8"/>
  <sheetViews>
    <sheetView zoomScale="60" zoomScaleNormal="60" workbookViewId="0">
      <selection activeCell="L11" sqref="L11"/>
    </sheetView>
  </sheetViews>
  <sheetFormatPr defaultColWidth="10.75" defaultRowHeight="14.25" x14ac:dyDescent="0.15"/>
  <cols>
    <col min="1" max="1" width="4.75" style="3" customWidth="1"/>
    <col min="2" max="2" width="17.875" style="3" customWidth="1"/>
    <col min="3" max="4" width="5.75" style="3" customWidth="1"/>
    <col min="5" max="5" width="10.75" style="3" customWidth="1"/>
    <col min="6" max="6" width="43" style="3" bestFit="1" customWidth="1"/>
    <col min="7" max="8" width="18.5" style="3" bestFit="1" customWidth="1"/>
    <col min="9" max="12" width="13.75" style="3" customWidth="1"/>
    <col min="13" max="256" width="10.75" style="3"/>
    <col min="257" max="257" width="4.75" style="3" customWidth="1"/>
    <col min="258" max="258" width="17.875" style="3" customWidth="1"/>
    <col min="259" max="260" width="5.75" style="3" customWidth="1"/>
    <col min="261" max="261" width="10.75" style="3" customWidth="1"/>
    <col min="262" max="262" width="38.125" style="3" customWidth="1"/>
    <col min="263" max="264" width="15.75" style="3" customWidth="1"/>
    <col min="265" max="267" width="12.625" style="3" customWidth="1"/>
    <col min="268" max="268" width="12.75" style="3" customWidth="1"/>
    <col min="269" max="512" width="10.75" style="3"/>
    <col min="513" max="513" width="4.75" style="3" customWidth="1"/>
    <col min="514" max="514" width="17.875" style="3" customWidth="1"/>
    <col min="515" max="516" width="5.75" style="3" customWidth="1"/>
    <col min="517" max="517" width="10.75" style="3" customWidth="1"/>
    <col min="518" max="518" width="38.125" style="3" customWidth="1"/>
    <col min="519" max="520" width="15.75" style="3" customWidth="1"/>
    <col min="521" max="523" width="12.625" style="3" customWidth="1"/>
    <col min="524" max="524" width="12.75" style="3" customWidth="1"/>
    <col min="525" max="768" width="10.75" style="3"/>
    <col min="769" max="769" width="4.75" style="3" customWidth="1"/>
    <col min="770" max="770" width="17.875" style="3" customWidth="1"/>
    <col min="771" max="772" width="5.75" style="3" customWidth="1"/>
    <col min="773" max="773" width="10.75" style="3" customWidth="1"/>
    <col min="774" max="774" width="38.125" style="3" customWidth="1"/>
    <col min="775" max="776" width="15.75" style="3" customWidth="1"/>
    <col min="777" max="779" width="12.625" style="3" customWidth="1"/>
    <col min="780" max="780" width="12.75" style="3" customWidth="1"/>
    <col min="781" max="1024" width="10.75" style="3"/>
    <col min="1025" max="1025" width="4.75" style="3" customWidth="1"/>
    <col min="1026" max="1026" width="17.875" style="3" customWidth="1"/>
    <col min="1027" max="1028" width="5.75" style="3" customWidth="1"/>
    <col min="1029" max="1029" width="10.75" style="3" customWidth="1"/>
    <col min="1030" max="1030" width="38.125" style="3" customWidth="1"/>
    <col min="1031" max="1032" width="15.75" style="3" customWidth="1"/>
    <col min="1033" max="1035" width="12.625" style="3" customWidth="1"/>
    <col min="1036" max="1036" width="12.75" style="3" customWidth="1"/>
    <col min="1037" max="1280" width="10.75" style="3"/>
    <col min="1281" max="1281" width="4.75" style="3" customWidth="1"/>
    <col min="1282" max="1282" width="17.875" style="3" customWidth="1"/>
    <col min="1283" max="1284" width="5.75" style="3" customWidth="1"/>
    <col min="1285" max="1285" width="10.75" style="3" customWidth="1"/>
    <col min="1286" max="1286" width="38.125" style="3" customWidth="1"/>
    <col min="1287" max="1288" width="15.75" style="3" customWidth="1"/>
    <col min="1289" max="1291" width="12.625" style="3" customWidth="1"/>
    <col min="1292" max="1292" width="12.75" style="3" customWidth="1"/>
    <col min="1293" max="1536" width="10.75" style="3"/>
    <col min="1537" max="1537" width="4.75" style="3" customWidth="1"/>
    <col min="1538" max="1538" width="17.875" style="3" customWidth="1"/>
    <col min="1539" max="1540" width="5.75" style="3" customWidth="1"/>
    <col min="1541" max="1541" width="10.75" style="3" customWidth="1"/>
    <col min="1542" max="1542" width="38.125" style="3" customWidth="1"/>
    <col min="1543" max="1544" width="15.75" style="3" customWidth="1"/>
    <col min="1545" max="1547" width="12.625" style="3" customWidth="1"/>
    <col min="1548" max="1548" width="12.75" style="3" customWidth="1"/>
    <col min="1549" max="1792" width="10.75" style="3"/>
    <col min="1793" max="1793" width="4.75" style="3" customWidth="1"/>
    <col min="1794" max="1794" width="17.875" style="3" customWidth="1"/>
    <col min="1795" max="1796" width="5.75" style="3" customWidth="1"/>
    <col min="1797" max="1797" width="10.75" style="3" customWidth="1"/>
    <col min="1798" max="1798" width="38.125" style="3" customWidth="1"/>
    <col min="1799" max="1800" width="15.75" style="3" customWidth="1"/>
    <col min="1801" max="1803" width="12.625" style="3" customWidth="1"/>
    <col min="1804" max="1804" width="12.75" style="3" customWidth="1"/>
    <col min="1805" max="2048" width="10.75" style="3"/>
    <col min="2049" max="2049" width="4.75" style="3" customWidth="1"/>
    <col min="2050" max="2050" width="17.875" style="3" customWidth="1"/>
    <col min="2051" max="2052" width="5.75" style="3" customWidth="1"/>
    <col min="2053" max="2053" width="10.75" style="3" customWidth="1"/>
    <col min="2054" max="2054" width="38.125" style="3" customWidth="1"/>
    <col min="2055" max="2056" width="15.75" style="3" customWidth="1"/>
    <col min="2057" max="2059" width="12.625" style="3" customWidth="1"/>
    <col min="2060" max="2060" width="12.75" style="3" customWidth="1"/>
    <col min="2061" max="2304" width="10.75" style="3"/>
    <col min="2305" max="2305" width="4.75" style="3" customWidth="1"/>
    <col min="2306" max="2306" width="17.875" style="3" customWidth="1"/>
    <col min="2307" max="2308" width="5.75" style="3" customWidth="1"/>
    <col min="2309" max="2309" width="10.75" style="3" customWidth="1"/>
    <col min="2310" max="2310" width="38.125" style="3" customWidth="1"/>
    <col min="2311" max="2312" width="15.75" style="3" customWidth="1"/>
    <col min="2313" max="2315" width="12.625" style="3" customWidth="1"/>
    <col min="2316" max="2316" width="12.75" style="3" customWidth="1"/>
    <col min="2317" max="2560" width="10.75" style="3"/>
    <col min="2561" max="2561" width="4.75" style="3" customWidth="1"/>
    <col min="2562" max="2562" width="17.875" style="3" customWidth="1"/>
    <col min="2563" max="2564" width="5.75" style="3" customWidth="1"/>
    <col min="2565" max="2565" width="10.75" style="3" customWidth="1"/>
    <col min="2566" max="2566" width="38.125" style="3" customWidth="1"/>
    <col min="2567" max="2568" width="15.75" style="3" customWidth="1"/>
    <col min="2569" max="2571" width="12.625" style="3" customWidth="1"/>
    <col min="2572" max="2572" width="12.75" style="3" customWidth="1"/>
    <col min="2573" max="2816" width="10.75" style="3"/>
    <col min="2817" max="2817" width="4.75" style="3" customWidth="1"/>
    <col min="2818" max="2818" width="17.875" style="3" customWidth="1"/>
    <col min="2819" max="2820" width="5.75" style="3" customWidth="1"/>
    <col min="2821" max="2821" width="10.75" style="3" customWidth="1"/>
    <col min="2822" max="2822" width="38.125" style="3" customWidth="1"/>
    <col min="2823" max="2824" width="15.75" style="3" customWidth="1"/>
    <col min="2825" max="2827" width="12.625" style="3" customWidth="1"/>
    <col min="2828" max="2828" width="12.75" style="3" customWidth="1"/>
    <col min="2829" max="3072" width="10.75" style="3"/>
    <col min="3073" max="3073" width="4.75" style="3" customWidth="1"/>
    <col min="3074" max="3074" width="17.875" style="3" customWidth="1"/>
    <col min="3075" max="3076" width="5.75" style="3" customWidth="1"/>
    <col min="3077" max="3077" width="10.75" style="3" customWidth="1"/>
    <col min="3078" max="3078" width="38.125" style="3" customWidth="1"/>
    <col min="3079" max="3080" width="15.75" style="3" customWidth="1"/>
    <col min="3081" max="3083" width="12.625" style="3" customWidth="1"/>
    <col min="3084" max="3084" width="12.75" style="3" customWidth="1"/>
    <col min="3085" max="3328" width="10.75" style="3"/>
    <col min="3329" max="3329" width="4.75" style="3" customWidth="1"/>
    <col min="3330" max="3330" width="17.875" style="3" customWidth="1"/>
    <col min="3331" max="3332" width="5.75" style="3" customWidth="1"/>
    <col min="3333" max="3333" width="10.75" style="3" customWidth="1"/>
    <col min="3334" max="3334" width="38.125" style="3" customWidth="1"/>
    <col min="3335" max="3336" width="15.75" style="3" customWidth="1"/>
    <col min="3337" max="3339" width="12.625" style="3" customWidth="1"/>
    <col min="3340" max="3340" width="12.75" style="3" customWidth="1"/>
    <col min="3341" max="3584" width="10.75" style="3"/>
    <col min="3585" max="3585" width="4.75" style="3" customWidth="1"/>
    <col min="3586" max="3586" width="17.875" style="3" customWidth="1"/>
    <col min="3587" max="3588" width="5.75" style="3" customWidth="1"/>
    <col min="3589" max="3589" width="10.75" style="3" customWidth="1"/>
    <col min="3590" max="3590" width="38.125" style="3" customWidth="1"/>
    <col min="3591" max="3592" width="15.75" style="3" customWidth="1"/>
    <col min="3593" max="3595" width="12.625" style="3" customWidth="1"/>
    <col min="3596" max="3596" width="12.75" style="3" customWidth="1"/>
    <col min="3597" max="3840" width="10.75" style="3"/>
    <col min="3841" max="3841" width="4.75" style="3" customWidth="1"/>
    <col min="3842" max="3842" width="17.875" style="3" customWidth="1"/>
    <col min="3843" max="3844" width="5.75" style="3" customWidth="1"/>
    <col min="3845" max="3845" width="10.75" style="3" customWidth="1"/>
    <col min="3846" max="3846" width="38.125" style="3" customWidth="1"/>
    <col min="3847" max="3848" width="15.75" style="3" customWidth="1"/>
    <col min="3849" max="3851" width="12.625" style="3" customWidth="1"/>
    <col min="3852" max="3852" width="12.75" style="3" customWidth="1"/>
    <col min="3853" max="4096" width="10.75" style="3"/>
    <col min="4097" max="4097" width="4.75" style="3" customWidth="1"/>
    <col min="4098" max="4098" width="17.875" style="3" customWidth="1"/>
    <col min="4099" max="4100" width="5.75" style="3" customWidth="1"/>
    <col min="4101" max="4101" width="10.75" style="3" customWidth="1"/>
    <col min="4102" max="4102" width="38.125" style="3" customWidth="1"/>
    <col min="4103" max="4104" width="15.75" style="3" customWidth="1"/>
    <col min="4105" max="4107" width="12.625" style="3" customWidth="1"/>
    <col min="4108" max="4108" width="12.75" style="3" customWidth="1"/>
    <col min="4109" max="4352" width="10.75" style="3"/>
    <col min="4353" max="4353" width="4.75" style="3" customWidth="1"/>
    <col min="4354" max="4354" width="17.875" style="3" customWidth="1"/>
    <col min="4355" max="4356" width="5.75" style="3" customWidth="1"/>
    <col min="4357" max="4357" width="10.75" style="3" customWidth="1"/>
    <col min="4358" max="4358" width="38.125" style="3" customWidth="1"/>
    <col min="4359" max="4360" width="15.75" style="3" customWidth="1"/>
    <col min="4361" max="4363" width="12.625" style="3" customWidth="1"/>
    <col min="4364" max="4364" width="12.75" style="3" customWidth="1"/>
    <col min="4365" max="4608" width="10.75" style="3"/>
    <col min="4609" max="4609" width="4.75" style="3" customWidth="1"/>
    <col min="4610" max="4610" width="17.875" style="3" customWidth="1"/>
    <col min="4611" max="4612" width="5.75" style="3" customWidth="1"/>
    <col min="4613" max="4613" width="10.75" style="3" customWidth="1"/>
    <col min="4614" max="4614" width="38.125" style="3" customWidth="1"/>
    <col min="4615" max="4616" width="15.75" style="3" customWidth="1"/>
    <col min="4617" max="4619" width="12.625" style="3" customWidth="1"/>
    <col min="4620" max="4620" width="12.75" style="3" customWidth="1"/>
    <col min="4621" max="4864" width="10.75" style="3"/>
    <col min="4865" max="4865" width="4.75" style="3" customWidth="1"/>
    <col min="4866" max="4866" width="17.875" style="3" customWidth="1"/>
    <col min="4867" max="4868" width="5.75" style="3" customWidth="1"/>
    <col min="4869" max="4869" width="10.75" style="3" customWidth="1"/>
    <col min="4870" max="4870" width="38.125" style="3" customWidth="1"/>
    <col min="4871" max="4872" width="15.75" style="3" customWidth="1"/>
    <col min="4873" max="4875" width="12.625" style="3" customWidth="1"/>
    <col min="4876" max="4876" width="12.75" style="3" customWidth="1"/>
    <col min="4877" max="5120" width="10.75" style="3"/>
    <col min="5121" max="5121" width="4.75" style="3" customWidth="1"/>
    <col min="5122" max="5122" width="17.875" style="3" customWidth="1"/>
    <col min="5123" max="5124" width="5.75" style="3" customWidth="1"/>
    <col min="5125" max="5125" width="10.75" style="3" customWidth="1"/>
    <col min="5126" max="5126" width="38.125" style="3" customWidth="1"/>
    <col min="5127" max="5128" width="15.75" style="3" customWidth="1"/>
    <col min="5129" max="5131" width="12.625" style="3" customWidth="1"/>
    <col min="5132" max="5132" width="12.75" style="3" customWidth="1"/>
    <col min="5133" max="5376" width="10.75" style="3"/>
    <col min="5377" max="5377" width="4.75" style="3" customWidth="1"/>
    <col min="5378" max="5378" width="17.875" style="3" customWidth="1"/>
    <col min="5379" max="5380" width="5.75" style="3" customWidth="1"/>
    <col min="5381" max="5381" width="10.75" style="3" customWidth="1"/>
    <col min="5382" max="5382" width="38.125" style="3" customWidth="1"/>
    <col min="5383" max="5384" width="15.75" style="3" customWidth="1"/>
    <col min="5385" max="5387" width="12.625" style="3" customWidth="1"/>
    <col min="5388" max="5388" width="12.75" style="3" customWidth="1"/>
    <col min="5389" max="5632" width="10.75" style="3"/>
    <col min="5633" max="5633" width="4.75" style="3" customWidth="1"/>
    <col min="5634" max="5634" width="17.875" style="3" customWidth="1"/>
    <col min="5635" max="5636" width="5.75" style="3" customWidth="1"/>
    <col min="5637" max="5637" width="10.75" style="3" customWidth="1"/>
    <col min="5638" max="5638" width="38.125" style="3" customWidth="1"/>
    <col min="5639" max="5640" width="15.75" style="3" customWidth="1"/>
    <col min="5641" max="5643" width="12.625" style="3" customWidth="1"/>
    <col min="5644" max="5644" width="12.75" style="3" customWidth="1"/>
    <col min="5645" max="5888" width="10.75" style="3"/>
    <col min="5889" max="5889" width="4.75" style="3" customWidth="1"/>
    <col min="5890" max="5890" width="17.875" style="3" customWidth="1"/>
    <col min="5891" max="5892" width="5.75" style="3" customWidth="1"/>
    <col min="5893" max="5893" width="10.75" style="3" customWidth="1"/>
    <col min="5894" max="5894" width="38.125" style="3" customWidth="1"/>
    <col min="5895" max="5896" width="15.75" style="3" customWidth="1"/>
    <col min="5897" max="5899" width="12.625" style="3" customWidth="1"/>
    <col min="5900" max="5900" width="12.75" style="3" customWidth="1"/>
    <col min="5901" max="6144" width="10.75" style="3"/>
    <col min="6145" max="6145" width="4.75" style="3" customWidth="1"/>
    <col min="6146" max="6146" width="17.875" style="3" customWidth="1"/>
    <col min="6147" max="6148" width="5.75" style="3" customWidth="1"/>
    <col min="6149" max="6149" width="10.75" style="3" customWidth="1"/>
    <col min="6150" max="6150" width="38.125" style="3" customWidth="1"/>
    <col min="6151" max="6152" width="15.75" style="3" customWidth="1"/>
    <col min="6153" max="6155" width="12.625" style="3" customWidth="1"/>
    <col min="6156" max="6156" width="12.75" style="3" customWidth="1"/>
    <col min="6157" max="6400" width="10.75" style="3"/>
    <col min="6401" max="6401" width="4.75" style="3" customWidth="1"/>
    <col min="6402" max="6402" width="17.875" style="3" customWidth="1"/>
    <col min="6403" max="6404" width="5.75" style="3" customWidth="1"/>
    <col min="6405" max="6405" width="10.75" style="3" customWidth="1"/>
    <col min="6406" max="6406" width="38.125" style="3" customWidth="1"/>
    <col min="6407" max="6408" width="15.75" style="3" customWidth="1"/>
    <col min="6409" max="6411" width="12.625" style="3" customWidth="1"/>
    <col min="6412" max="6412" width="12.75" style="3" customWidth="1"/>
    <col min="6413" max="6656" width="10.75" style="3"/>
    <col min="6657" max="6657" width="4.75" style="3" customWidth="1"/>
    <col min="6658" max="6658" width="17.875" style="3" customWidth="1"/>
    <col min="6659" max="6660" width="5.75" style="3" customWidth="1"/>
    <col min="6661" max="6661" width="10.75" style="3" customWidth="1"/>
    <col min="6662" max="6662" width="38.125" style="3" customWidth="1"/>
    <col min="6663" max="6664" width="15.75" style="3" customWidth="1"/>
    <col min="6665" max="6667" width="12.625" style="3" customWidth="1"/>
    <col min="6668" max="6668" width="12.75" style="3" customWidth="1"/>
    <col min="6669" max="6912" width="10.75" style="3"/>
    <col min="6913" max="6913" width="4.75" style="3" customWidth="1"/>
    <col min="6914" max="6914" width="17.875" style="3" customWidth="1"/>
    <col min="6915" max="6916" width="5.75" style="3" customWidth="1"/>
    <col min="6917" max="6917" width="10.75" style="3" customWidth="1"/>
    <col min="6918" max="6918" width="38.125" style="3" customWidth="1"/>
    <col min="6919" max="6920" width="15.75" style="3" customWidth="1"/>
    <col min="6921" max="6923" width="12.625" style="3" customWidth="1"/>
    <col min="6924" max="6924" width="12.75" style="3" customWidth="1"/>
    <col min="6925" max="7168" width="10.75" style="3"/>
    <col min="7169" max="7169" width="4.75" style="3" customWidth="1"/>
    <col min="7170" max="7170" width="17.875" style="3" customWidth="1"/>
    <col min="7171" max="7172" width="5.75" style="3" customWidth="1"/>
    <col min="7173" max="7173" width="10.75" style="3" customWidth="1"/>
    <col min="7174" max="7174" width="38.125" style="3" customWidth="1"/>
    <col min="7175" max="7176" width="15.75" style="3" customWidth="1"/>
    <col min="7177" max="7179" width="12.625" style="3" customWidth="1"/>
    <col min="7180" max="7180" width="12.75" style="3" customWidth="1"/>
    <col min="7181" max="7424" width="10.75" style="3"/>
    <col min="7425" max="7425" width="4.75" style="3" customWidth="1"/>
    <col min="7426" max="7426" width="17.875" style="3" customWidth="1"/>
    <col min="7427" max="7428" width="5.75" style="3" customWidth="1"/>
    <col min="7429" max="7429" width="10.75" style="3" customWidth="1"/>
    <col min="7430" max="7430" width="38.125" style="3" customWidth="1"/>
    <col min="7431" max="7432" width="15.75" style="3" customWidth="1"/>
    <col min="7433" max="7435" width="12.625" style="3" customWidth="1"/>
    <col min="7436" max="7436" width="12.75" style="3" customWidth="1"/>
    <col min="7437" max="7680" width="10.75" style="3"/>
    <col min="7681" max="7681" width="4.75" style="3" customWidth="1"/>
    <col min="7682" max="7682" width="17.875" style="3" customWidth="1"/>
    <col min="7683" max="7684" width="5.75" style="3" customWidth="1"/>
    <col min="7685" max="7685" width="10.75" style="3" customWidth="1"/>
    <col min="7686" max="7686" width="38.125" style="3" customWidth="1"/>
    <col min="7687" max="7688" width="15.75" style="3" customWidth="1"/>
    <col min="7689" max="7691" width="12.625" style="3" customWidth="1"/>
    <col min="7692" max="7692" width="12.75" style="3" customWidth="1"/>
    <col min="7693" max="7936" width="10.75" style="3"/>
    <col min="7937" max="7937" width="4.75" style="3" customWidth="1"/>
    <col min="7938" max="7938" width="17.875" style="3" customWidth="1"/>
    <col min="7939" max="7940" width="5.75" style="3" customWidth="1"/>
    <col min="7941" max="7941" width="10.75" style="3" customWidth="1"/>
    <col min="7942" max="7942" width="38.125" style="3" customWidth="1"/>
    <col min="7943" max="7944" width="15.75" style="3" customWidth="1"/>
    <col min="7945" max="7947" width="12.625" style="3" customWidth="1"/>
    <col min="7948" max="7948" width="12.75" style="3" customWidth="1"/>
    <col min="7949" max="8192" width="10.75" style="3"/>
    <col min="8193" max="8193" width="4.75" style="3" customWidth="1"/>
    <col min="8194" max="8194" width="17.875" style="3" customWidth="1"/>
    <col min="8195" max="8196" width="5.75" style="3" customWidth="1"/>
    <col min="8197" max="8197" width="10.75" style="3" customWidth="1"/>
    <col min="8198" max="8198" width="38.125" style="3" customWidth="1"/>
    <col min="8199" max="8200" width="15.75" style="3" customWidth="1"/>
    <col min="8201" max="8203" width="12.625" style="3" customWidth="1"/>
    <col min="8204" max="8204" width="12.75" style="3" customWidth="1"/>
    <col min="8205" max="8448" width="10.75" style="3"/>
    <col min="8449" max="8449" width="4.75" style="3" customWidth="1"/>
    <col min="8450" max="8450" width="17.875" style="3" customWidth="1"/>
    <col min="8451" max="8452" width="5.75" style="3" customWidth="1"/>
    <col min="8453" max="8453" width="10.75" style="3" customWidth="1"/>
    <col min="8454" max="8454" width="38.125" style="3" customWidth="1"/>
    <col min="8455" max="8456" width="15.75" style="3" customWidth="1"/>
    <col min="8457" max="8459" width="12.625" style="3" customWidth="1"/>
    <col min="8460" max="8460" width="12.75" style="3" customWidth="1"/>
    <col min="8461" max="8704" width="10.75" style="3"/>
    <col min="8705" max="8705" width="4.75" style="3" customWidth="1"/>
    <col min="8706" max="8706" width="17.875" style="3" customWidth="1"/>
    <col min="8707" max="8708" width="5.75" style="3" customWidth="1"/>
    <col min="8709" max="8709" width="10.75" style="3" customWidth="1"/>
    <col min="8710" max="8710" width="38.125" style="3" customWidth="1"/>
    <col min="8711" max="8712" width="15.75" style="3" customWidth="1"/>
    <col min="8713" max="8715" width="12.625" style="3" customWidth="1"/>
    <col min="8716" max="8716" width="12.75" style="3" customWidth="1"/>
    <col min="8717" max="8960" width="10.75" style="3"/>
    <col min="8961" max="8961" width="4.75" style="3" customWidth="1"/>
    <col min="8962" max="8962" width="17.875" style="3" customWidth="1"/>
    <col min="8963" max="8964" width="5.75" style="3" customWidth="1"/>
    <col min="8965" max="8965" width="10.75" style="3" customWidth="1"/>
    <col min="8966" max="8966" width="38.125" style="3" customWidth="1"/>
    <col min="8967" max="8968" width="15.75" style="3" customWidth="1"/>
    <col min="8969" max="8971" width="12.625" style="3" customWidth="1"/>
    <col min="8972" max="8972" width="12.75" style="3" customWidth="1"/>
    <col min="8973" max="9216" width="10.75" style="3"/>
    <col min="9217" max="9217" width="4.75" style="3" customWidth="1"/>
    <col min="9218" max="9218" width="17.875" style="3" customWidth="1"/>
    <col min="9219" max="9220" width="5.75" style="3" customWidth="1"/>
    <col min="9221" max="9221" width="10.75" style="3" customWidth="1"/>
    <col min="9222" max="9222" width="38.125" style="3" customWidth="1"/>
    <col min="9223" max="9224" width="15.75" style="3" customWidth="1"/>
    <col min="9225" max="9227" width="12.625" style="3" customWidth="1"/>
    <col min="9228" max="9228" width="12.75" style="3" customWidth="1"/>
    <col min="9229" max="9472" width="10.75" style="3"/>
    <col min="9473" max="9473" width="4.75" style="3" customWidth="1"/>
    <col min="9474" max="9474" width="17.875" style="3" customWidth="1"/>
    <col min="9475" max="9476" width="5.75" style="3" customWidth="1"/>
    <col min="9477" max="9477" width="10.75" style="3" customWidth="1"/>
    <col min="9478" max="9478" width="38.125" style="3" customWidth="1"/>
    <col min="9479" max="9480" width="15.75" style="3" customWidth="1"/>
    <col min="9481" max="9483" width="12.625" style="3" customWidth="1"/>
    <col min="9484" max="9484" width="12.75" style="3" customWidth="1"/>
    <col min="9485" max="9728" width="10.75" style="3"/>
    <col min="9729" max="9729" width="4.75" style="3" customWidth="1"/>
    <col min="9730" max="9730" width="17.875" style="3" customWidth="1"/>
    <col min="9731" max="9732" width="5.75" style="3" customWidth="1"/>
    <col min="9733" max="9733" width="10.75" style="3" customWidth="1"/>
    <col min="9734" max="9734" width="38.125" style="3" customWidth="1"/>
    <col min="9735" max="9736" width="15.75" style="3" customWidth="1"/>
    <col min="9737" max="9739" width="12.625" style="3" customWidth="1"/>
    <col min="9740" max="9740" width="12.75" style="3" customWidth="1"/>
    <col min="9741" max="9984" width="10.75" style="3"/>
    <col min="9985" max="9985" width="4.75" style="3" customWidth="1"/>
    <col min="9986" max="9986" width="17.875" style="3" customWidth="1"/>
    <col min="9987" max="9988" width="5.75" style="3" customWidth="1"/>
    <col min="9989" max="9989" width="10.75" style="3" customWidth="1"/>
    <col min="9990" max="9990" width="38.125" style="3" customWidth="1"/>
    <col min="9991" max="9992" width="15.75" style="3" customWidth="1"/>
    <col min="9993" max="9995" width="12.625" style="3" customWidth="1"/>
    <col min="9996" max="9996" width="12.75" style="3" customWidth="1"/>
    <col min="9997" max="10240" width="10.75" style="3"/>
    <col min="10241" max="10241" width="4.75" style="3" customWidth="1"/>
    <col min="10242" max="10242" width="17.875" style="3" customWidth="1"/>
    <col min="10243" max="10244" width="5.75" style="3" customWidth="1"/>
    <col min="10245" max="10245" width="10.75" style="3" customWidth="1"/>
    <col min="10246" max="10246" width="38.125" style="3" customWidth="1"/>
    <col min="10247" max="10248" width="15.75" style="3" customWidth="1"/>
    <col min="10249" max="10251" width="12.625" style="3" customWidth="1"/>
    <col min="10252" max="10252" width="12.75" style="3" customWidth="1"/>
    <col min="10253" max="10496" width="10.75" style="3"/>
    <col min="10497" max="10497" width="4.75" style="3" customWidth="1"/>
    <col min="10498" max="10498" width="17.875" style="3" customWidth="1"/>
    <col min="10499" max="10500" width="5.75" style="3" customWidth="1"/>
    <col min="10501" max="10501" width="10.75" style="3" customWidth="1"/>
    <col min="10502" max="10502" width="38.125" style="3" customWidth="1"/>
    <col min="10503" max="10504" width="15.75" style="3" customWidth="1"/>
    <col min="10505" max="10507" width="12.625" style="3" customWidth="1"/>
    <col min="10508" max="10508" width="12.75" style="3" customWidth="1"/>
    <col min="10509" max="10752" width="10.75" style="3"/>
    <col min="10753" max="10753" width="4.75" style="3" customWidth="1"/>
    <col min="10754" max="10754" width="17.875" style="3" customWidth="1"/>
    <col min="10755" max="10756" width="5.75" style="3" customWidth="1"/>
    <col min="10757" max="10757" width="10.75" style="3" customWidth="1"/>
    <col min="10758" max="10758" width="38.125" style="3" customWidth="1"/>
    <col min="10759" max="10760" width="15.75" style="3" customWidth="1"/>
    <col min="10761" max="10763" width="12.625" style="3" customWidth="1"/>
    <col min="10764" max="10764" width="12.75" style="3" customWidth="1"/>
    <col min="10765" max="11008" width="10.75" style="3"/>
    <col min="11009" max="11009" width="4.75" style="3" customWidth="1"/>
    <col min="11010" max="11010" width="17.875" style="3" customWidth="1"/>
    <col min="11011" max="11012" width="5.75" style="3" customWidth="1"/>
    <col min="11013" max="11013" width="10.75" style="3" customWidth="1"/>
    <col min="11014" max="11014" width="38.125" style="3" customWidth="1"/>
    <col min="11015" max="11016" width="15.75" style="3" customWidth="1"/>
    <col min="11017" max="11019" width="12.625" style="3" customWidth="1"/>
    <col min="11020" max="11020" width="12.75" style="3" customWidth="1"/>
    <col min="11021" max="11264" width="10.75" style="3"/>
    <col min="11265" max="11265" width="4.75" style="3" customWidth="1"/>
    <col min="11266" max="11266" width="17.875" style="3" customWidth="1"/>
    <col min="11267" max="11268" width="5.75" style="3" customWidth="1"/>
    <col min="11269" max="11269" width="10.75" style="3" customWidth="1"/>
    <col min="11270" max="11270" width="38.125" style="3" customWidth="1"/>
    <col min="11271" max="11272" width="15.75" style="3" customWidth="1"/>
    <col min="11273" max="11275" width="12.625" style="3" customWidth="1"/>
    <col min="11276" max="11276" width="12.75" style="3" customWidth="1"/>
    <col min="11277" max="11520" width="10.75" style="3"/>
    <col min="11521" max="11521" width="4.75" style="3" customWidth="1"/>
    <col min="11522" max="11522" width="17.875" style="3" customWidth="1"/>
    <col min="11523" max="11524" width="5.75" style="3" customWidth="1"/>
    <col min="11525" max="11525" width="10.75" style="3" customWidth="1"/>
    <col min="11526" max="11526" width="38.125" style="3" customWidth="1"/>
    <col min="11527" max="11528" width="15.75" style="3" customWidth="1"/>
    <col min="11529" max="11531" width="12.625" style="3" customWidth="1"/>
    <col min="11532" max="11532" width="12.75" style="3" customWidth="1"/>
    <col min="11533" max="11776" width="10.75" style="3"/>
    <col min="11777" max="11777" width="4.75" style="3" customWidth="1"/>
    <col min="11778" max="11778" width="17.875" style="3" customWidth="1"/>
    <col min="11779" max="11780" width="5.75" style="3" customWidth="1"/>
    <col min="11781" max="11781" width="10.75" style="3" customWidth="1"/>
    <col min="11782" max="11782" width="38.125" style="3" customWidth="1"/>
    <col min="11783" max="11784" width="15.75" style="3" customWidth="1"/>
    <col min="11785" max="11787" width="12.625" style="3" customWidth="1"/>
    <col min="11788" max="11788" width="12.75" style="3" customWidth="1"/>
    <col min="11789" max="12032" width="10.75" style="3"/>
    <col min="12033" max="12033" width="4.75" style="3" customWidth="1"/>
    <col min="12034" max="12034" width="17.875" style="3" customWidth="1"/>
    <col min="12035" max="12036" width="5.75" style="3" customWidth="1"/>
    <col min="12037" max="12037" width="10.75" style="3" customWidth="1"/>
    <col min="12038" max="12038" width="38.125" style="3" customWidth="1"/>
    <col min="12039" max="12040" width="15.75" style="3" customWidth="1"/>
    <col min="12041" max="12043" width="12.625" style="3" customWidth="1"/>
    <col min="12044" max="12044" width="12.75" style="3" customWidth="1"/>
    <col min="12045" max="12288" width="10.75" style="3"/>
    <col min="12289" max="12289" width="4.75" style="3" customWidth="1"/>
    <col min="12290" max="12290" width="17.875" style="3" customWidth="1"/>
    <col min="12291" max="12292" width="5.75" style="3" customWidth="1"/>
    <col min="12293" max="12293" width="10.75" style="3" customWidth="1"/>
    <col min="12294" max="12294" width="38.125" style="3" customWidth="1"/>
    <col min="12295" max="12296" width="15.75" style="3" customWidth="1"/>
    <col min="12297" max="12299" width="12.625" style="3" customWidth="1"/>
    <col min="12300" max="12300" width="12.75" style="3" customWidth="1"/>
    <col min="12301" max="12544" width="10.75" style="3"/>
    <col min="12545" max="12545" width="4.75" style="3" customWidth="1"/>
    <col min="12546" max="12546" width="17.875" style="3" customWidth="1"/>
    <col min="12547" max="12548" width="5.75" style="3" customWidth="1"/>
    <col min="12549" max="12549" width="10.75" style="3" customWidth="1"/>
    <col min="12550" max="12550" width="38.125" style="3" customWidth="1"/>
    <col min="12551" max="12552" width="15.75" style="3" customWidth="1"/>
    <col min="12553" max="12555" width="12.625" style="3" customWidth="1"/>
    <col min="12556" max="12556" width="12.75" style="3" customWidth="1"/>
    <col min="12557" max="12800" width="10.75" style="3"/>
    <col min="12801" max="12801" width="4.75" style="3" customWidth="1"/>
    <col min="12802" max="12802" width="17.875" style="3" customWidth="1"/>
    <col min="12803" max="12804" width="5.75" style="3" customWidth="1"/>
    <col min="12805" max="12805" width="10.75" style="3" customWidth="1"/>
    <col min="12806" max="12806" width="38.125" style="3" customWidth="1"/>
    <col min="12807" max="12808" width="15.75" style="3" customWidth="1"/>
    <col min="12809" max="12811" width="12.625" style="3" customWidth="1"/>
    <col min="12812" max="12812" width="12.75" style="3" customWidth="1"/>
    <col min="12813" max="13056" width="10.75" style="3"/>
    <col min="13057" max="13057" width="4.75" style="3" customWidth="1"/>
    <col min="13058" max="13058" width="17.875" style="3" customWidth="1"/>
    <col min="13059" max="13060" width="5.75" style="3" customWidth="1"/>
    <col min="13061" max="13061" width="10.75" style="3" customWidth="1"/>
    <col min="13062" max="13062" width="38.125" style="3" customWidth="1"/>
    <col min="13063" max="13064" width="15.75" style="3" customWidth="1"/>
    <col min="13065" max="13067" width="12.625" style="3" customWidth="1"/>
    <col min="13068" max="13068" width="12.75" style="3" customWidth="1"/>
    <col min="13069" max="13312" width="10.75" style="3"/>
    <col min="13313" max="13313" width="4.75" style="3" customWidth="1"/>
    <col min="13314" max="13314" width="17.875" style="3" customWidth="1"/>
    <col min="13315" max="13316" width="5.75" style="3" customWidth="1"/>
    <col min="13317" max="13317" width="10.75" style="3" customWidth="1"/>
    <col min="13318" max="13318" width="38.125" style="3" customWidth="1"/>
    <col min="13319" max="13320" width="15.75" style="3" customWidth="1"/>
    <col min="13321" max="13323" width="12.625" style="3" customWidth="1"/>
    <col min="13324" max="13324" width="12.75" style="3" customWidth="1"/>
    <col min="13325" max="13568" width="10.75" style="3"/>
    <col min="13569" max="13569" width="4.75" style="3" customWidth="1"/>
    <col min="13570" max="13570" width="17.875" style="3" customWidth="1"/>
    <col min="13571" max="13572" width="5.75" style="3" customWidth="1"/>
    <col min="13573" max="13573" width="10.75" style="3" customWidth="1"/>
    <col min="13574" max="13574" width="38.125" style="3" customWidth="1"/>
    <col min="13575" max="13576" width="15.75" style="3" customWidth="1"/>
    <col min="13577" max="13579" width="12.625" style="3" customWidth="1"/>
    <col min="13580" max="13580" width="12.75" style="3" customWidth="1"/>
    <col min="13581" max="13824" width="10.75" style="3"/>
    <col min="13825" max="13825" width="4.75" style="3" customWidth="1"/>
    <col min="13826" max="13826" width="17.875" style="3" customWidth="1"/>
    <col min="13827" max="13828" width="5.75" style="3" customWidth="1"/>
    <col min="13829" max="13829" width="10.75" style="3" customWidth="1"/>
    <col min="13830" max="13830" width="38.125" style="3" customWidth="1"/>
    <col min="13831" max="13832" width="15.75" style="3" customWidth="1"/>
    <col min="13833" max="13835" width="12.625" style="3" customWidth="1"/>
    <col min="13836" max="13836" width="12.75" style="3" customWidth="1"/>
    <col min="13837" max="14080" width="10.75" style="3"/>
    <col min="14081" max="14081" width="4.75" style="3" customWidth="1"/>
    <col min="14082" max="14082" width="17.875" style="3" customWidth="1"/>
    <col min="14083" max="14084" width="5.75" style="3" customWidth="1"/>
    <col min="14085" max="14085" width="10.75" style="3" customWidth="1"/>
    <col min="14086" max="14086" width="38.125" style="3" customWidth="1"/>
    <col min="14087" max="14088" width="15.75" style="3" customWidth="1"/>
    <col min="14089" max="14091" width="12.625" style="3" customWidth="1"/>
    <col min="14092" max="14092" width="12.75" style="3" customWidth="1"/>
    <col min="14093" max="14336" width="10.75" style="3"/>
    <col min="14337" max="14337" width="4.75" style="3" customWidth="1"/>
    <col min="14338" max="14338" width="17.875" style="3" customWidth="1"/>
    <col min="14339" max="14340" width="5.75" style="3" customWidth="1"/>
    <col min="14341" max="14341" width="10.75" style="3" customWidth="1"/>
    <col min="14342" max="14342" width="38.125" style="3" customWidth="1"/>
    <col min="14343" max="14344" width="15.75" style="3" customWidth="1"/>
    <col min="14345" max="14347" width="12.625" style="3" customWidth="1"/>
    <col min="14348" max="14348" width="12.75" style="3" customWidth="1"/>
    <col min="14349" max="14592" width="10.75" style="3"/>
    <col min="14593" max="14593" width="4.75" style="3" customWidth="1"/>
    <col min="14594" max="14594" width="17.875" style="3" customWidth="1"/>
    <col min="14595" max="14596" width="5.75" style="3" customWidth="1"/>
    <col min="14597" max="14597" width="10.75" style="3" customWidth="1"/>
    <col min="14598" max="14598" width="38.125" style="3" customWidth="1"/>
    <col min="14599" max="14600" width="15.75" style="3" customWidth="1"/>
    <col min="14601" max="14603" width="12.625" style="3" customWidth="1"/>
    <col min="14604" max="14604" width="12.75" style="3" customWidth="1"/>
    <col min="14605" max="14848" width="10.75" style="3"/>
    <col min="14849" max="14849" width="4.75" style="3" customWidth="1"/>
    <col min="14850" max="14850" width="17.875" style="3" customWidth="1"/>
    <col min="14851" max="14852" width="5.75" style="3" customWidth="1"/>
    <col min="14853" max="14853" width="10.75" style="3" customWidth="1"/>
    <col min="14854" max="14854" width="38.125" style="3" customWidth="1"/>
    <col min="14855" max="14856" width="15.75" style="3" customWidth="1"/>
    <col min="14857" max="14859" width="12.625" style="3" customWidth="1"/>
    <col min="14860" max="14860" width="12.75" style="3" customWidth="1"/>
    <col min="14861" max="15104" width="10.75" style="3"/>
    <col min="15105" max="15105" width="4.75" style="3" customWidth="1"/>
    <col min="15106" max="15106" width="17.875" style="3" customWidth="1"/>
    <col min="15107" max="15108" width="5.75" style="3" customWidth="1"/>
    <col min="15109" max="15109" width="10.75" style="3" customWidth="1"/>
    <col min="15110" max="15110" width="38.125" style="3" customWidth="1"/>
    <col min="15111" max="15112" width="15.75" style="3" customWidth="1"/>
    <col min="15113" max="15115" width="12.625" style="3" customWidth="1"/>
    <col min="15116" max="15116" width="12.75" style="3" customWidth="1"/>
    <col min="15117" max="15360" width="10.75" style="3"/>
    <col min="15361" max="15361" width="4.75" style="3" customWidth="1"/>
    <col min="15362" max="15362" width="17.875" style="3" customWidth="1"/>
    <col min="15363" max="15364" width="5.75" style="3" customWidth="1"/>
    <col min="15365" max="15365" width="10.75" style="3" customWidth="1"/>
    <col min="15366" max="15366" width="38.125" style="3" customWidth="1"/>
    <col min="15367" max="15368" width="15.75" style="3" customWidth="1"/>
    <col min="15369" max="15371" width="12.625" style="3" customWidth="1"/>
    <col min="15372" max="15372" width="12.75" style="3" customWidth="1"/>
    <col min="15373" max="15616" width="10.75" style="3"/>
    <col min="15617" max="15617" width="4.75" style="3" customWidth="1"/>
    <col min="15618" max="15618" width="17.875" style="3" customWidth="1"/>
    <col min="15619" max="15620" width="5.75" style="3" customWidth="1"/>
    <col min="15621" max="15621" width="10.75" style="3" customWidth="1"/>
    <col min="15622" max="15622" width="38.125" style="3" customWidth="1"/>
    <col min="15623" max="15624" width="15.75" style="3" customWidth="1"/>
    <col min="15625" max="15627" width="12.625" style="3" customWidth="1"/>
    <col min="15628" max="15628" width="12.75" style="3" customWidth="1"/>
    <col min="15629" max="15872" width="10.75" style="3"/>
    <col min="15873" max="15873" width="4.75" style="3" customWidth="1"/>
    <col min="15874" max="15874" width="17.875" style="3" customWidth="1"/>
    <col min="15875" max="15876" width="5.75" style="3" customWidth="1"/>
    <col min="15877" max="15877" width="10.75" style="3" customWidth="1"/>
    <col min="15878" max="15878" width="38.125" style="3" customWidth="1"/>
    <col min="15879" max="15880" width="15.75" style="3" customWidth="1"/>
    <col min="15881" max="15883" width="12.625" style="3" customWidth="1"/>
    <col min="15884" max="15884" width="12.75" style="3" customWidth="1"/>
    <col min="15885" max="16128" width="10.75" style="3"/>
    <col min="16129" max="16129" width="4.75" style="3" customWidth="1"/>
    <col min="16130" max="16130" width="17.875" style="3" customWidth="1"/>
    <col min="16131" max="16132" width="5.75" style="3" customWidth="1"/>
    <col min="16133" max="16133" width="10.75" style="3" customWidth="1"/>
    <col min="16134" max="16134" width="38.125" style="3" customWidth="1"/>
    <col min="16135" max="16136" width="15.75" style="3" customWidth="1"/>
    <col min="16137" max="16139" width="12.625" style="3" customWidth="1"/>
    <col min="16140" max="16140" width="12.75" style="3" customWidth="1"/>
    <col min="16141" max="16384" width="10.75" style="3"/>
  </cols>
  <sheetData>
    <row r="1" spans="1:12" ht="30" customHeight="1" x14ac:dyDescent="0.3">
      <c r="A1" s="1"/>
      <c r="B1" s="2" t="s">
        <v>431</v>
      </c>
    </row>
    <row r="2" spans="1:12" ht="6.75" customHeight="1" thickBot="1" x14ac:dyDescent="0.35">
      <c r="A2" s="1"/>
      <c r="C2" s="2"/>
    </row>
    <row r="3" spans="1:12" ht="23.25" customHeight="1" thickBot="1" x14ac:dyDescent="0.2">
      <c r="A3" s="4" t="s">
        <v>13</v>
      </c>
      <c r="B3" s="5" t="s">
        <v>14</v>
      </c>
      <c r="C3" s="6" t="s">
        <v>15</v>
      </c>
      <c r="D3" s="7"/>
      <c r="E3" s="8"/>
      <c r="F3" s="5" t="s">
        <v>1</v>
      </c>
      <c r="G3" s="5" t="s">
        <v>16</v>
      </c>
      <c r="H3" s="9" t="s">
        <v>17</v>
      </c>
      <c r="I3" s="6" t="s">
        <v>18</v>
      </c>
      <c r="J3" s="7"/>
      <c r="K3" s="7"/>
      <c r="L3" s="10"/>
    </row>
    <row r="4" spans="1:12" ht="23.25" customHeight="1" x14ac:dyDescent="0.15">
      <c r="A4" s="11">
        <v>1</v>
      </c>
      <c r="B4" s="12" t="s">
        <v>19</v>
      </c>
      <c r="C4" s="13" t="s">
        <v>432</v>
      </c>
      <c r="D4" s="14"/>
      <c r="E4" s="15"/>
      <c r="F4" s="16" t="s">
        <v>433</v>
      </c>
      <c r="G4" s="17" t="s">
        <v>383</v>
      </c>
      <c r="H4" s="16" t="s">
        <v>264</v>
      </c>
      <c r="I4" s="18" t="s">
        <v>434</v>
      </c>
      <c r="J4" s="19"/>
      <c r="K4" s="20"/>
      <c r="L4" s="21"/>
    </row>
    <row r="5" spans="1:12" ht="23.25" customHeight="1" x14ac:dyDescent="0.15">
      <c r="A5" s="22">
        <v>2</v>
      </c>
      <c r="B5" s="23" t="s">
        <v>20</v>
      </c>
      <c r="C5" s="13" t="s">
        <v>435</v>
      </c>
      <c r="D5" s="30"/>
      <c r="E5" s="31"/>
      <c r="F5" s="29" t="s">
        <v>384</v>
      </c>
      <c r="G5" s="32" t="s">
        <v>228</v>
      </c>
      <c r="H5" s="32" t="s">
        <v>230</v>
      </c>
      <c r="I5" s="25" t="s">
        <v>229</v>
      </c>
      <c r="J5" s="20"/>
      <c r="K5" s="20"/>
      <c r="L5" s="21"/>
    </row>
    <row r="6" spans="1:12" ht="23.25" customHeight="1" x14ac:dyDescent="0.15">
      <c r="A6" s="22">
        <v>3</v>
      </c>
      <c r="B6" s="23" t="s">
        <v>21</v>
      </c>
      <c r="C6" s="26" t="s">
        <v>436</v>
      </c>
      <c r="D6" s="30"/>
      <c r="E6" s="31"/>
      <c r="F6" s="29" t="s">
        <v>380</v>
      </c>
      <c r="G6" s="32" t="s">
        <v>63</v>
      </c>
      <c r="H6" s="56" t="s">
        <v>65</v>
      </c>
      <c r="I6" s="25" t="s">
        <v>381</v>
      </c>
      <c r="J6" s="20"/>
      <c r="K6" s="20"/>
      <c r="L6" s="21"/>
    </row>
    <row r="7" spans="1:12" ht="23.25" customHeight="1" x14ac:dyDescent="0.15">
      <c r="A7" s="22">
        <v>4</v>
      </c>
      <c r="B7" s="23" t="s">
        <v>27</v>
      </c>
      <c r="C7" s="26" t="s">
        <v>328</v>
      </c>
      <c r="D7" s="27"/>
      <c r="E7" s="28"/>
      <c r="F7" s="29" t="s">
        <v>29</v>
      </c>
      <c r="G7" s="24" t="s">
        <v>30</v>
      </c>
      <c r="H7" s="24" t="s">
        <v>31</v>
      </c>
      <c r="I7" s="25" t="s">
        <v>32</v>
      </c>
      <c r="J7" s="20"/>
      <c r="K7" s="20"/>
      <c r="L7" s="21"/>
    </row>
    <row r="8" spans="1:12" ht="23.25" customHeight="1" x14ac:dyDescent="0.15">
      <c r="A8" s="362">
        <v>5</v>
      </c>
      <c r="B8" s="54" t="s">
        <v>33</v>
      </c>
      <c r="C8" s="13" t="s">
        <v>22</v>
      </c>
      <c r="D8" s="14"/>
      <c r="E8" s="15"/>
      <c r="F8" s="23" t="s">
        <v>23</v>
      </c>
      <c r="G8" s="24" t="s">
        <v>24</v>
      </c>
      <c r="H8" s="24" t="s">
        <v>25</v>
      </c>
      <c r="I8" s="25" t="s">
        <v>26</v>
      </c>
      <c r="J8" s="20"/>
      <c r="K8" s="20"/>
      <c r="L8" s="21"/>
    </row>
    <row r="9" spans="1:12" ht="23.25" customHeight="1" x14ac:dyDescent="0.15">
      <c r="A9" s="362">
        <v>6</v>
      </c>
      <c r="B9" s="54" t="s">
        <v>33</v>
      </c>
      <c r="C9" s="13" t="s">
        <v>125</v>
      </c>
      <c r="D9" s="14"/>
      <c r="E9" s="15"/>
      <c r="F9" s="23" t="s">
        <v>329</v>
      </c>
      <c r="G9" s="24" t="s">
        <v>121</v>
      </c>
      <c r="H9" s="24" t="s">
        <v>123</v>
      </c>
      <c r="I9" s="25" t="s">
        <v>122</v>
      </c>
      <c r="J9" s="20"/>
      <c r="K9" s="20"/>
      <c r="L9" s="21"/>
    </row>
    <row r="10" spans="1:12" ht="21.75" customHeight="1" x14ac:dyDescent="0.15">
      <c r="A10" s="362">
        <v>7</v>
      </c>
      <c r="B10" s="29" t="s">
        <v>33</v>
      </c>
      <c r="C10" s="55" t="s">
        <v>330</v>
      </c>
      <c r="D10" s="30"/>
      <c r="E10" s="31"/>
      <c r="F10" s="29" t="s">
        <v>382</v>
      </c>
      <c r="G10" s="32" t="s">
        <v>160</v>
      </c>
      <c r="H10" s="33" t="s">
        <v>162</v>
      </c>
      <c r="I10" s="37" t="s">
        <v>161</v>
      </c>
      <c r="J10" s="20"/>
      <c r="K10" s="20"/>
      <c r="L10" s="21"/>
    </row>
    <row r="11" spans="1:12" ht="25.5" customHeight="1" thickBot="1" x14ac:dyDescent="0.2">
      <c r="A11" s="363">
        <v>8</v>
      </c>
      <c r="B11" s="364" t="s">
        <v>33</v>
      </c>
      <c r="C11" s="365" t="s">
        <v>336</v>
      </c>
      <c r="D11" s="366"/>
      <c r="E11" s="367"/>
      <c r="F11" s="364" t="s">
        <v>437</v>
      </c>
      <c r="G11" s="368" t="s">
        <v>438</v>
      </c>
      <c r="H11" s="364" t="s">
        <v>211</v>
      </c>
      <c r="I11" s="34" t="s">
        <v>210</v>
      </c>
      <c r="J11" s="35"/>
      <c r="K11" s="35"/>
      <c r="L11" s="36"/>
    </row>
    <row r="12" spans="1:12" ht="25.5" customHeight="1" thickBot="1" x14ac:dyDescent="0.2">
      <c r="A12" s="1"/>
    </row>
    <row r="13" spans="1:12" ht="25.5" customHeight="1" thickBot="1" x14ac:dyDescent="0.2">
      <c r="A13" s="369" t="s">
        <v>13</v>
      </c>
      <c r="B13" s="370" t="s">
        <v>1</v>
      </c>
      <c r="C13" s="370" t="s">
        <v>40</v>
      </c>
      <c r="D13" s="370" t="s">
        <v>41</v>
      </c>
      <c r="E13" s="370" t="s">
        <v>16</v>
      </c>
      <c r="F13" s="370" t="s">
        <v>18</v>
      </c>
      <c r="G13" s="370" t="s">
        <v>42</v>
      </c>
      <c r="H13" s="370" t="s">
        <v>43</v>
      </c>
      <c r="I13" s="371" t="s">
        <v>44</v>
      </c>
      <c r="J13" s="372"/>
      <c r="K13" s="372"/>
      <c r="L13" s="373"/>
    </row>
    <row r="14" spans="1:12" ht="25.5" customHeight="1" x14ac:dyDescent="0.15">
      <c r="A14" s="374">
        <v>1</v>
      </c>
      <c r="B14" s="375" t="s">
        <v>45</v>
      </c>
      <c r="C14" s="376" t="s">
        <v>46</v>
      </c>
      <c r="D14" s="376" t="s">
        <v>46</v>
      </c>
      <c r="E14" s="376" t="s">
        <v>47</v>
      </c>
      <c r="F14" s="375" t="s">
        <v>48</v>
      </c>
      <c r="G14" s="376" t="s">
        <v>49</v>
      </c>
      <c r="H14" s="376" t="s">
        <v>50</v>
      </c>
      <c r="I14" s="375" t="s">
        <v>51</v>
      </c>
      <c r="J14" s="375" t="s">
        <v>439</v>
      </c>
      <c r="K14" s="377" t="s">
        <v>440</v>
      </c>
      <c r="L14" s="378"/>
    </row>
    <row r="15" spans="1:12" ht="25.5" customHeight="1" x14ac:dyDescent="0.15">
      <c r="A15" s="379">
        <v>2</v>
      </c>
      <c r="B15" s="57" t="s">
        <v>52</v>
      </c>
      <c r="C15" s="56" t="s">
        <v>46</v>
      </c>
      <c r="D15" s="56" t="s">
        <v>46</v>
      </c>
      <c r="E15" s="56" t="s">
        <v>53</v>
      </c>
      <c r="F15" s="57" t="s">
        <v>54</v>
      </c>
      <c r="G15" s="56" t="s">
        <v>55</v>
      </c>
      <c r="H15" s="56" t="s">
        <v>56</v>
      </c>
      <c r="I15" s="57" t="s">
        <v>331</v>
      </c>
      <c r="J15" s="57" t="s">
        <v>367</v>
      </c>
      <c r="K15" s="57"/>
      <c r="L15" s="380"/>
    </row>
    <row r="16" spans="1:12" ht="25.5" customHeight="1" x14ac:dyDescent="0.15">
      <c r="A16" s="379">
        <v>3</v>
      </c>
      <c r="B16" s="57" t="s">
        <v>57</v>
      </c>
      <c r="C16" s="56" t="s">
        <v>46</v>
      </c>
      <c r="D16" s="56" t="s">
        <v>46</v>
      </c>
      <c r="E16" s="56" t="s">
        <v>58</v>
      </c>
      <c r="F16" s="57" t="s">
        <v>59</v>
      </c>
      <c r="G16" s="56" t="s">
        <v>60</v>
      </c>
      <c r="H16" s="56" t="s">
        <v>61</v>
      </c>
      <c r="I16" s="57" t="s">
        <v>169</v>
      </c>
      <c r="J16" s="381" t="s">
        <v>385</v>
      </c>
      <c r="K16" s="57"/>
      <c r="L16" s="382"/>
    </row>
    <row r="17" spans="1:12" ht="25.5" customHeight="1" x14ac:dyDescent="0.15">
      <c r="A17" s="379">
        <v>4</v>
      </c>
      <c r="B17" s="57" t="s">
        <v>62</v>
      </c>
      <c r="C17" s="56" t="s">
        <v>46</v>
      </c>
      <c r="D17" s="56" t="s">
        <v>46</v>
      </c>
      <c r="E17" s="56" t="s">
        <v>63</v>
      </c>
      <c r="F17" s="57" t="s">
        <v>64</v>
      </c>
      <c r="G17" s="56" t="s">
        <v>65</v>
      </c>
      <c r="H17" s="56" t="s">
        <v>66</v>
      </c>
      <c r="I17" s="57" t="s">
        <v>67</v>
      </c>
      <c r="J17" s="57" t="s">
        <v>386</v>
      </c>
      <c r="K17" s="57" t="s">
        <v>441</v>
      </c>
      <c r="L17" s="380"/>
    </row>
    <row r="18" spans="1:12" ht="25.5" customHeight="1" x14ac:dyDescent="0.15">
      <c r="A18" s="379">
        <v>5</v>
      </c>
      <c r="B18" s="57" t="s">
        <v>68</v>
      </c>
      <c r="C18" s="56"/>
      <c r="D18" s="56"/>
      <c r="E18" s="56" t="s">
        <v>69</v>
      </c>
      <c r="F18" s="57" t="s">
        <v>70</v>
      </c>
      <c r="G18" s="56" t="s">
        <v>71</v>
      </c>
      <c r="H18" s="56" t="s">
        <v>72</v>
      </c>
      <c r="I18" s="381"/>
      <c r="J18" s="57"/>
      <c r="K18" s="381"/>
      <c r="L18" s="382"/>
    </row>
    <row r="19" spans="1:12" ht="25.5" customHeight="1" x14ac:dyDescent="0.15">
      <c r="A19" s="379">
        <v>6</v>
      </c>
      <c r="B19" s="57" t="s">
        <v>73</v>
      </c>
      <c r="C19" s="56" t="s">
        <v>46</v>
      </c>
      <c r="D19" s="56" t="s">
        <v>46</v>
      </c>
      <c r="E19" s="56" t="s">
        <v>30</v>
      </c>
      <c r="F19" s="57" t="s">
        <v>32</v>
      </c>
      <c r="G19" s="56" t="s">
        <v>31</v>
      </c>
      <c r="H19" s="56" t="s">
        <v>74</v>
      </c>
      <c r="I19" s="57" t="s">
        <v>28</v>
      </c>
      <c r="J19" s="57" t="s">
        <v>332</v>
      </c>
      <c r="K19" s="57" t="s">
        <v>442</v>
      </c>
      <c r="L19" s="380"/>
    </row>
    <row r="20" spans="1:12" ht="25.5" customHeight="1" x14ac:dyDescent="0.15">
      <c r="A20" s="379">
        <v>7</v>
      </c>
      <c r="B20" s="57" t="s">
        <v>75</v>
      </c>
      <c r="C20" s="56" t="s">
        <v>46</v>
      </c>
      <c r="D20" s="56" t="s">
        <v>46</v>
      </c>
      <c r="E20" s="56" t="s">
        <v>76</v>
      </c>
      <c r="F20" s="57" t="s">
        <v>77</v>
      </c>
      <c r="G20" s="56" t="s">
        <v>78</v>
      </c>
      <c r="H20" s="56" t="s">
        <v>79</v>
      </c>
      <c r="I20" s="381" t="s">
        <v>443</v>
      </c>
      <c r="J20" s="381" t="s">
        <v>387</v>
      </c>
      <c r="K20" s="381" t="s">
        <v>333</v>
      </c>
      <c r="L20" s="380"/>
    </row>
    <row r="21" spans="1:12" ht="25.5" customHeight="1" x14ac:dyDescent="0.15">
      <c r="A21" s="379">
        <v>8</v>
      </c>
      <c r="B21" s="57" t="s">
        <v>80</v>
      </c>
      <c r="C21" s="56" t="s">
        <v>46</v>
      </c>
      <c r="D21" s="56" t="s">
        <v>46</v>
      </c>
      <c r="E21" s="56" t="s">
        <v>81</v>
      </c>
      <c r="F21" s="57" t="s">
        <v>82</v>
      </c>
      <c r="G21" s="56" t="s">
        <v>83</v>
      </c>
      <c r="H21" s="56" t="s">
        <v>84</v>
      </c>
      <c r="I21" s="381" t="s">
        <v>388</v>
      </c>
      <c r="J21" s="381" t="s">
        <v>349</v>
      </c>
      <c r="K21" s="381" t="s">
        <v>389</v>
      </c>
      <c r="L21" s="382"/>
    </row>
    <row r="22" spans="1:12" ht="25.5" customHeight="1" x14ac:dyDescent="0.15">
      <c r="A22" s="379">
        <v>9</v>
      </c>
      <c r="B22" s="57" t="s">
        <v>85</v>
      </c>
      <c r="C22" s="56" t="s">
        <v>46</v>
      </c>
      <c r="D22" s="56" t="s">
        <v>46</v>
      </c>
      <c r="E22" s="56" t="s">
        <v>24</v>
      </c>
      <c r="F22" s="57" t="s">
        <v>26</v>
      </c>
      <c r="G22" s="56" t="s">
        <v>25</v>
      </c>
      <c r="H22" s="56" t="s">
        <v>86</v>
      </c>
      <c r="I22" s="57" t="s">
        <v>22</v>
      </c>
      <c r="J22" s="57" t="s">
        <v>350</v>
      </c>
      <c r="K22" s="57" t="s">
        <v>368</v>
      </c>
      <c r="L22" s="383"/>
    </row>
    <row r="23" spans="1:12" ht="25.5" customHeight="1" x14ac:dyDescent="0.15">
      <c r="A23" s="379">
        <v>10</v>
      </c>
      <c r="B23" s="57" t="s">
        <v>87</v>
      </c>
      <c r="C23" s="56"/>
      <c r="D23" s="56" t="s">
        <v>46</v>
      </c>
      <c r="E23" s="56" t="s">
        <v>88</v>
      </c>
      <c r="F23" s="57" t="s">
        <v>89</v>
      </c>
      <c r="G23" s="56" t="s">
        <v>90</v>
      </c>
      <c r="H23" s="56" t="s">
        <v>91</v>
      </c>
      <c r="I23" s="57" t="s">
        <v>390</v>
      </c>
      <c r="J23" s="381" t="s">
        <v>391</v>
      </c>
      <c r="K23" s="57"/>
      <c r="L23" s="380"/>
    </row>
    <row r="24" spans="1:12" ht="25.5" customHeight="1" x14ac:dyDescent="0.15">
      <c r="A24" s="379">
        <v>11</v>
      </c>
      <c r="B24" s="57" t="s">
        <v>92</v>
      </c>
      <c r="C24" s="56" t="s">
        <v>46</v>
      </c>
      <c r="D24" s="56" t="s">
        <v>46</v>
      </c>
      <c r="E24" s="56" t="s">
        <v>93</v>
      </c>
      <c r="F24" s="57" t="s">
        <v>94</v>
      </c>
      <c r="G24" s="56" t="s">
        <v>95</v>
      </c>
      <c r="H24" s="56" t="s">
        <v>96</v>
      </c>
      <c r="I24" s="381" t="s">
        <v>444</v>
      </c>
      <c r="J24" s="381" t="s">
        <v>445</v>
      </c>
      <c r="K24" s="381" t="s">
        <v>446</v>
      </c>
      <c r="L24" s="382" t="s">
        <v>447</v>
      </c>
    </row>
    <row r="25" spans="1:12" ht="25.5" customHeight="1" x14ac:dyDescent="0.15">
      <c r="A25" s="379">
        <v>12</v>
      </c>
      <c r="B25" s="57" t="s">
        <v>97</v>
      </c>
      <c r="C25" s="56"/>
      <c r="D25" s="56"/>
      <c r="E25" s="56" t="s">
        <v>98</v>
      </c>
      <c r="F25" s="57" t="s">
        <v>99</v>
      </c>
      <c r="G25" s="56" t="s">
        <v>100</v>
      </c>
      <c r="H25" s="56" t="s">
        <v>101</v>
      </c>
      <c r="I25" s="381"/>
      <c r="J25" s="381"/>
      <c r="K25" s="381"/>
      <c r="L25" s="382"/>
    </row>
    <row r="26" spans="1:12" ht="25.5" customHeight="1" x14ac:dyDescent="0.15">
      <c r="A26" s="379">
        <v>13</v>
      </c>
      <c r="B26" s="57" t="s">
        <v>102</v>
      </c>
      <c r="C26" s="56" t="s">
        <v>46</v>
      </c>
      <c r="D26" s="384" t="s">
        <v>46</v>
      </c>
      <c r="E26" s="56" t="s">
        <v>103</v>
      </c>
      <c r="F26" s="57" t="s">
        <v>104</v>
      </c>
      <c r="G26" s="56" t="s">
        <v>105</v>
      </c>
      <c r="H26" s="56" t="s">
        <v>106</v>
      </c>
      <c r="I26" s="57" t="s">
        <v>448</v>
      </c>
      <c r="J26" s="57"/>
      <c r="K26" s="381"/>
      <c r="L26" s="382"/>
    </row>
    <row r="27" spans="1:12" ht="25.5" customHeight="1" x14ac:dyDescent="0.15">
      <c r="A27" s="379">
        <v>14</v>
      </c>
      <c r="B27" s="57" t="s">
        <v>107</v>
      </c>
      <c r="C27" s="56"/>
      <c r="D27" s="384"/>
      <c r="E27" s="56" t="s">
        <v>108</v>
      </c>
      <c r="F27" s="57" t="s">
        <v>109</v>
      </c>
      <c r="G27" s="56" t="s">
        <v>110</v>
      </c>
      <c r="H27" s="56" t="s">
        <v>111</v>
      </c>
      <c r="I27" s="57"/>
      <c r="J27" s="381"/>
      <c r="K27" s="381"/>
      <c r="L27" s="382"/>
    </row>
    <row r="28" spans="1:12" ht="25.5" customHeight="1" x14ac:dyDescent="0.15">
      <c r="A28" s="379">
        <v>15</v>
      </c>
      <c r="B28" s="57" t="s">
        <v>112</v>
      </c>
      <c r="C28" s="56" t="s">
        <v>46</v>
      </c>
      <c r="D28" s="56" t="s">
        <v>46</v>
      </c>
      <c r="E28" s="56" t="s">
        <v>108</v>
      </c>
      <c r="F28" s="57" t="s">
        <v>109</v>
      </c>
      <c r="G28" s="56" t="s">
        <v>113</v>
      </c>
      <c r="H28" s="56" t="s">
        <v>111</v>
      </c>
      <c r="I28" s="57" t="s">
        <v>369</v>
      </c>
      <c r="J28" s="57"/>
      <c r="K28" s="381"/>
      <c r="L28" s="380"/>
    </row>
    <row r="29" spans="1:12" ht="25.5" customHeight="1" x14ac:dyDescent="0.15">
      <c r="A29" s="379">
        <v>16</v>
      </c>
      <c r="B29" s="57" t="s">
        <v>114</v>
      </c>
      <c r="C29" s="56" t="s">
        <v>46</v>
      </c>
      <c r="D29" s="56"/>
      <c r="E29" s="56" t="s">
        <v>115</v>
      </c>
      <c r="F29" s="57" t="s">
        <v>116</v>
      </c>
      <c r="G29" s="56" t="s">
        <v>117</v>
      </c>
      <c r="H29" s="56" t="s">
        <v>118</v>
      </c>
      <c r="I29" s="381" t="s">
        <v>119</v>
      </c>
      <c r="J29" s="57"/>
      <c r="K29" s="385"/>
      <c r="L29" s="382"/>
    </row>
    <row r="30" spans="1:12" ht="25.5" customHeight="1" x14ac:dyDescent="0.15">
      <c r="A30" s="379">
        <v>17</v>
      </c>
      <c r="B30" s="57" t="s">
        <v>120</v>
      </c>
      <c r="C30" s="56" t="s">
        <v>46</v>
      </c>
      <c r="D30" s="56" t="s">
        <v>46</v>
      </c>
      <c r="E30" s="56" t="s">
        <v>121</v>
      </c>
      <c r="F30" s="57" t="s">
        <v>122</v>
      </c>
      <c r="G30" s="56" t="s">
        <v>123</v>
      </c>
      <c r="H30" s="56" t="s">
        <v>124</v>
      </c>
      <c r="I30" s="386" t="s">
        <v>483</v>
      </c>
      <c r="J30" s="386" t="s">
        <v>370</v>
      </c>
      <c r="K30" s="57" t="s">
        <v>125</v>
      </c>
      <c r="L30" s="382" t="s">
        <v>449</v>
      </c>
    </row>
    <row r="31" spans="1:12" ht="25.5" customHeight="1" x14ac:dyDescent="0.15">
      <c r="A31" s="379">
        <v>18</v>
      </c>
      <c r="B31" s="57" t="s">
        <v>126</v>
      </c>
      <c r="C31" s="56" t="s">
        <v>46</v>
      </c>
      <c r="D31" s="56" t="s">
        <v>46</v>
      </c>
      <c r="E31" s="56" t="s">
        <v>127</v>
      </c>
      <c r="F31" s="57" t="s">
        <v>128</v>
      </c>
      <c r="G31" s="56" t="s">
        <v>129</v>
      </c>
      <c r="H31" s="56" t="s">
        <v>130</v>
      </c>
      <c r="I31" s="57" t="s">
        <v>450</v>
      </c>
      <c r="J31" s="57" t="s">
        <v>392</v>
      </c>
      <c r="K31" s="57"/>
      <c r="L31" s="382"/>
    </row>
    <row r="32" spans="1:12" ht="25.5" customHeight="1" x14ac:dyDescent="0.15">
      <c r="A32" s="379">
        <v>19</v>
      </c>
      <c r="B32" s="57" t="s">
        <v>131</v>
      </c>
      <c r="C32" s="56"/>
      <c r="D32" s="56"/>
      <c r="E32" s="56" t="s">
        <v>132</v>
      </c>
      <c r="F32" s="57" t="s">
        <v>133</v>
      </c>
      <c r="G32" s="56" t="s">
        <v>134</v>
      </c>
      <c r="H32" s="56" t="s">
        <v>135</v>
      </c>
      <c r="I32" s="381"/>
      <c r="J32" s="57"/>
      <c r="K32" s="57"/>
      <c r="L32" s="382"/>
    </row>
    <row r="33" spans="1:12" ht="25.5" customHeight="1" x14ac:dyDescent="0.15">
      <c r="A33" s="379">
        <v>20</v>
      </c>
      <c r="B33" s="57" t="s">
        <v>136</v>
      </c>
      <c r="C33" s="56" t="s">
        <v>46</v>
      </c>
      <c r="D33" s="56" t="s">
        <v>46</v>
      </c>
      <c r="E33" s="56" t="s">
        <v>137</v>
      </c>
      <c r="F33" s="57" t="s">
        <v>138</v>
      </c>
      <c r="G33" s="56" t="s">
        <v>139</v>
      </c>
      <c r="H33" s="56" t="s">
        <v>140</v>
      </c>
      <c r="I33" s="57" t="s">
        <v>371</v>
      </c>
      <c r="J33" s="381" t="s">
        <v>451</v>
      </c>
      <c r="K33" s="381"/>
      <c r="L33" s="382"/>
    </row>
    <row r="34" spans="1:12" ht="25.5" customHeight="1" x14ac:dyDescent="0.15">
      <c r="A34" s="379">
        <v>21</v>
      </c>
      <c r="B34" s="57" t="s">
        <v>141</v>
      </c>
      <c r="C34" s="56" t="s">
        <v>46</v>
      </c>
      <c r="D34" s="56" t="s">
        <v>46</v>
      </c>
      <c r="E34" s="56" t="s">
        <v>142</v>
      </c>
      <c r="F34" s="57" t="s">
        <v>143</v>
      </c>
      <c r="G34" s="56" t="s">
        <v>144</v>
      </c>
      <c r="H34" s="56" t="s">
        <v>145</v>
      </c>
      <c r="I34" s="381" t="s">
        <v>372</v>
      </c>
      <c r="J34" s="381" t="s">
        <v>452</v>
      </c>
      <c r="K34" s="57"/>
      <c r="L34" s="382"/>
    </row>
    <row r="35" spans="1:12" ht="25.5" customHeight="1" x14ac:dyDescent="0.15">
      <c r="A35" s="379">
        <v>22</v>
      </c>
      <c r="B35" s="57" t="s">
        <v>393</v>
      </c>
      <c r="C35" s="381"/>
      <c r="D35" s="56" t="s">
        <v>46</v>
      </c>
      <c r="E35" s="56" t="s">
        <v>146</v>
      </c>
      <c r="F35" s="57" t="s">
        <v>147</v>
      </c>
      <c r="G35" s="56" t="s">
        <v>148</v>
      </c>
      <c r="H35" s="56" t="s">
        <v>149</v>
      </c>
      <c r="I35" s="381" t="s">
        <v>150</v>
      </c>
      <c r="J35" s="381" t="s">
        <v>453</v>
      </c>
      <c r="K35" s="381"/>
      <c r="L35" s="382"/>
    </row>
    <row r="36" spans="1:12" ht="25.5" customHeight="1" x14ac:dyDescent="0.15">
      <c r="A36" s="379">
        <v>23</v>
      </c>
      <c r="B36" s="57" t="s">
        <v>151</v>
      </c>
      <c r="C36" s="56"/>
      <c r="D36" s="56"/>
      <c r="E36" s="56" t="s">
        <v>394</v>
      </c>
      <c r="F36" s="57" t="s">
        <v>152</v>
      </c>
      <c r="G36" s="56" t="s">
        <v>395</v>
      </c>
      <c r="H36" s="56" t="s">
        <v>396</v>
      </c>
      <c r="I36" s="57"/>
      <c r="J36" s="57"/>
      <c r="K36" s="57"/>
      <c r="L36" s="382"/>
    </row>
    <row r="37" spans="1:12" ht="25.5" customHeight="1" x14ac:dyDescent="0.15">
      <c r="A37" s="379">
        <v>24</v>
      </c>
      <c r="B37" s="57" t="s">
        <v>153</v>
      </c>
      <c r="C37" s="56" t="s">
        <v>46</v>
      </c>
      <c r="D37" s="56" t="s">
        <v>46</v>
      </c>
      <c r="E37" s="56" t="s">
        <v>154</v>
      </c>
      <c r="F37" s="57" t="s">
        <v>155</v>
      </c>
      <c r="G37" s="56" t="s">
        <v>156</v>
      </c>
      <c r="H37" s="56" t="s">
        <v>157</v>
      </c>
      <c r="I37" s="387" t="s">
        <v>158</v>
      </c>
      <c r="J37" s="57" t="s">
        <v>159</v>
      </c>
      <c r="K37" s="381"/>
      <c r="L37" s="382"/>
    </row>
    <row r="38" spans="1:12" ht="25.5" customHeight="1" x14ac:dyDescent="0.15">
      <c r="A38" s="379">
        <v>25</v>
      </c>
      <c r="B38" s="57" t="s">
        <v>454</v>
      </c>
      <c r="C38" s="56"/>
      <c r="D38" s="56"/>
      <c r="E38" s="56" t="s">
        <v>160</v>
      </c>
      <c r="F38" s="57" t="s">
        <v>161</v>
      </c>
      <c r="G38" s="56" t="s">
        <v>162</v>
      </c>
      <c r="H38" s="56" t="s">
        <v>163</v>
      </c>
      <c r="I38" s="57"/>
      <c r="J38" s="57"/>
      <c r="K38" s="57"/>
      <c r="L38" s="382"/>
    </row>
    <row r="39" spans="1:12" ht="25.5" customHeight="1" x14ac:dyDescent="0.15">
      <c r="A39" s="379">
        <v>26</v>
      </c>
      <c r="B39" s="386" t="s">
        <v>455</v>
      </c>
      <c r="C39" s="56"/>
      <c r="D39" s="56" t="s">
        <v>46</v>
      </c>
      <c r="E39" s="56" t="s">
        <v>397</v>
      </c>
      <c r="F39" s="57" t="s">
        <v>456</v>
      </c>
      <c r="G39" s="56" t="s">
        <v>398</v>
      </c>
      <c r="H39" s="56" t="s">
        <v>399</v>
      </c>
      <c r="I39" s="57" t="s">
        <v>400</v>
      </c>
      <c r="J39" s="57"/>
      <c r="K39" s="381"/>
      <c r="L39" s="382"/>
    </row>
    <row r="40" spans="1:12" ht="25.5" customHeight="1" x14ac:dyDescent="0.15">
      <c r="A40" s="379">
        <v>27</v>
      </c>
      <c r="B40" s="57" t="s">
        <v>164</v>
      </c>
      <c r="C40" s="56" t="s">
        <v>46</v>
      </c>
      <c r="D40" s="56" t="s">
        <v>46</v>
      </c>
      <c r="E40" s="56" t="s">
        <v>165</v>
      </c>
      <c r="F40" s="57" t="s">
        <v>166</v>
      </c>
      <c r="G40" s="56" t="s">
        <v>167</v>
      </c>
      <c r="H40" s="56" t="s">
        <v>168</v>
      </c>
      <c r="I40" s="57" t="s">
        <v>401</v>
      </c>
      <c r="J40" s="57" t="s">
        <v>457</v>
      </c>
      <c r="K40" s="381" t="s">
        <v>170</v>
      </c>
      <c r="L40" s="382"/>
    </row>
    <row r="41" spans="1:12" ht="25.5" customHeight="1" x14ac:dyDescent="0.15">
      <c r="A41" s="379">
        <v>28</v>
      </c>
      <c r="B41" s="57" t="s">
        <v>171</v>
      </c>
      <c r="C41" s="56" t="s">
        <v>46</v>
      </c>
      <c r="D41" s="56"/>
      <c r="E41" s="56" t="s">
        <v>172</v>
      </c>
      <c r="F41" s="57" t="s">
        <v>173</v>
      </c>
      <c r="G41" s="56" t="s">
        <v>174</v>
      </c>
      <c r="H41" s="56" t="s">
        <v>175</v>
      </c>
      <c r="I41" s="57" t="s">
        <v>402</v>
      </c>
      <c r="J41" s="381" t="s">
        <v>373</v>
      </c>
      <c r="K41" s="381"/>
      <c r="L41" s="382"/>
    </row>
    <row r="42" spans="1:12" ht="25.5" customHeight="1" x14ac:dyDescent="0.15">
      <c r="A42" s="379">
        <v>29</v>
      </c>
      <c r="B42" s="57" t="s">
        <v>176</v>
      </c>
      <c r="C42" s="56" t="s">
        <v>46</v>
      </c>
      <c r="D42" s="56" t="s">
        <v>46</v>
      </c>
      <c r="E42" s="56" t="s">
        <v>177</v>
      </c>
      <c r="F42" s="57" t="s">
        <v>178</v>
      </c>
      <c r="G42" s="56" t="s">
        <v>179</v>
      </c>
      <c r="H42" s="56" t="s">
        <v>180</v>
      </c>
      <c r="I42" s="381" t="s">
        <v>181</v>
      </c>
      <c r="J42" s="381" t="s">
        <v>334</v>
      </c>
      <c r="K42" s="381"/>
      <c r="L42" s="382"/>
    </row>
    <row r="43" spans="1:12" ht="25.5" customHeight="1" x14ac:dyDescent="0.15">
      <c r="A43" s="379">
        <v>30</v>
      </c>
      <c r="B43" s="57" t="s">
        <v>182</v>
      </c>
      <c r="C43" s="381"/>
      <c r="D43" s="56"/>
      <c r="E43" s="56" t="s">
        <v>183</v>
      </c>
      <c r="F43" s="57" t="s">
        <v>184</v>
      </c>
      <c r="G43" s="56" t="s">
        <v>185</v>
      </c>
      <c r="H43" s="56" t="s">
        <v>186</v>
      </c>
      <c r="I43" s="385"/>
      <c r="J43" s="385"/>
      <c r="K43" s="385"/>
      <c r="L43" s="388"/>
    </row>
    <row r="44" spans="1:12" ht="25.5" customHeight="1" x14ac:dyDescent="0.15">
      <c r="A44" s="379">
        <v>31</v>
      </c>
      <c r="B44" s="57" t="s">
        <v>187</v>
      </c>
      <c r="C44" s="56" t="s">
        <v>46</v>
      </c>
      <c r="D44" s="56"/>
      <c r="E44" s="56" t="s">
        <v>403</v>
      </c>
      <c r="F44" s="57" t="s">
        <v>327</v>
      </c>
      <c r="G44" s="56" t="s">
        <v>404</v>
      </c>
      <c r="H44" s="56" t="s">
        <v>405</v>
      </c>
      <c r="I44" s="57" t="s">
        <v>374</v>
      </c>
      <c r="J44" s="381" t="s">
        <v>458</v>
      </c>
      <c r="K44" s="381" t="s">
        <v>459</v>
      </c>
      <c r="L44" s="382"/>
    </row>
    <row r="45" spans="1:12" ht="25.5" customHeight="1" x14ac:dyDescent="0.15">
      <c r="A45" s="379">
        <v>32</v>
      </c>
      <c r="B45" s="57" t="s">
        <v>188</v>
      </c>
      <c r="C45" s="56" t="s">
        <v>46</v>
      </c>
      <c r="D45" s="56" t="s">
        <v>46</v>
      </c>
      <c r="E45" s="56" t="s">
        <v>189</v>
      </c>
      <c r="F45" s="57" t="s">
        <v>190</v>
      </c>
      <c r="G45" s="56" t="s">
        <v>191</v>
      </c>
      <c r="H45" s="56" t="s">
        <v>192</v>
      </c>
      <c r="I45" s="381" t="s">
        <v>375</v>
      </c>
      <c r="J45" s="381" t="s">
        <v>460</v>
      </c>
      <c r="K45" s="381"/>
      <c r="L45" s="380"/>
    </row>
    <row r="46" spans="1:12" ht="25.5" customHeight="1" x14ac:dyDescent="0.15">
      <c r="A46" s="379">
        <v>33</v>
      </c>
      <c r="B46" s="57" t="s">
        <v>193</v>
      </c>
      <c r="C46" s="56"/>
      <c r="D46" s="56"/>
      <c r="E46" s="56" t="s">
        <v>194</v>
      </c>
      <c r="F46" s="57" t="s">
        <v>195</v>
      </c>
      <c r="G46" s="56" t="s">
        <v>196</v>
      </c>
      <c r="H46" s="56" t="s">
        <v>197</v>
      </c>
      <c r="I46" s="57"/>
      <c r="J46" s="57"/>
      <c r="K46" s="57"/>
      <c r="L46" s="380"/>
    </row>
    <row r="47" spans="1:12" ht="25.5" customHeight="1" x14ac:dyDescent="0.15">
      <c r="A47" s="379">
        <v>34</v>
      </c>
      <c r="B47" s="57" t="s">
        <v>198</v>
      </c>
      <c r="C47" s="56" t="s">
        <v>46</v>
      </c>
      <c r="D47" s="56"/>
      <c r="E47" s="56" t="s">
        <v>199</v>
      </c>
      <c r="F47" s="57" t="s">
        <v>200</v>
      </c>
      <c r="G47" s="56" t="s">
        <v>201</v>
      </c>
      <c r="H47" s="56" t="s">
        <v>202</v>
      </c>
      <c r="I47" s="57"/>
      <c r="J47" s="57"/>
      <c r="K47" s="57"/>
      <c r="L47" s="382"/>
    </row>
    <row r="48" spans="1:12" ht="25.5" customHeight="1" x14ac:dyDescent="0.15">
      <c r="A48" s="379">
        <v>35</v>
      </c>
      <c r="B48" s="57" t="s">
        <v>203</v>
      </c>
      <c r="C48" s="56" t="s">
        <v>46</v>
      </c>
      <c r="D48" s="56"/>
      <c r="E48" s="56" t="s">
        <v>204</v>
      </c>
      <c r="F48" s="57" t="s">
        <v>205</v>
      </c>
      <c r="G48" s="56" t="s">
        <v>206</v>
      </c>
      <c r="H48" s="56" t="s">
        <v>207</v>
      </c>
      <c r="I48" s="381" t="s">
        <v>335</v>
      </c>
      <c r="J48" s="57" t="s">
        <v>406</v>
      </c>
      <c r="K48" s="57"/>
      <c r="L48" s="382"/>
    </row>
    <row r="49" spans="1:12" ht="25.5" customHeight="1" x14ac:dyDescent="0.15">
      <c r="A49" s="379">
        <v>36</v>
      </c>
      <c r="B49" s="57" t="s">
        <v>208</v>
      </c>
      <c r="C49" s="56" t="s">
        <v>46</v>
      </c>
      <c r="D49" s="56" t="s">
        <v>46</v>
      </c>
      <c r="E49" s="56" t="s">
        <v>209</v>
      </c>
      <c r="F49" s="57" t="s">
        <v>210</v>
      </c>
      <c r="G49" s="56" t="s">
        <v>211</v>
      </c>
      <c r="H49" s="56" t="s">
        <v>212</v>
      </c>
      <c r="I49" s="57" t="s">
        <v>336</v>
      </c>
      <c r="J49" s="57" t="s">
        <v>461</v>
      </c>
      <c r="K49" s="381" t="s">
        <v>337</v>
      </c>
      <c r="L49" s="382"/>
    </row>
    <row r="50" spans="1:12" ht="25.5" customHeight="1" x14ac:dyDescent="0.15">
      <c r="A50" s="379">
        <v>37</v>
      </c>
      <c r="B50" s="57" t="s">
        <v>213</v>
      </c>
      <c r="C50" s="56" t="s">
        <v>46</v>
      </c>
      <c r="D50" s="56" t="s">
        <v>46</v>
      </c>
      <c r="E50" s="56" t="s">
        <v>214</v>
      </c>
      <c r="F50" s="57" t="s">
        <v>215</v>
      </c>
      <c r="G50" s="56" t="s">
        <v>216</v>
      </c>
      <c r="H50" s="56" t="s">
        <v>217</v>
      </c>
      <c r="I50" s="57" t="s">
        <v>407</v>
      </c>
      <c r="J50" s="57" t="s">
        <v>376</v>
      </c>
      <c r="K50" s="381" t="s">
        <v>408</v>
      </c>
      <c r="L50" s="382" t="s">
        <v>462</v>
      </c>
    </row>
    <row r="51" spans="1:12" ht="25.5" customHeight="1" x14ac:dyDescent="0.15">
      <c r="A51" s="379">
        <v>38</v>
      </c>
      <c r="B51" s="57" t="s">
        <v>218</v>
      </c>
      <c r="C51" s="56" t="s">
        <v>46</v>
      </c>
      <c r="D51" s="56" t="s">
        <v>46</v>
      </c>
      <c r="E51" s="56" t="s">
        <v>219</v>
      </c>
      <c r="F51" s="57" t="s">
        <v>220</v>
      </c>
      <c r="G51" s="56" t="s">
        <v>221</v>
      </c>
      <c r="H51" s="56" t="s">
        <v>222</v>
      </c>
      <c r="I51" s="57" t="s">
        <v>463</v>
      </c>
      <c r="J51" s="57" t="s">
        <v>409</v>
      </c>
      <c r="K51" s="57" t="s">
        <v>464</v>
      </c>
      <c r="L51" s="380" t="s">
        <v>465</v>
      </c>
    </row>
    <row r="52" spans="1:12" ht="25.5" customHeight="1" x14ac:dyDescent="0.15">
      <c r="A52" s="379">
        <v>39</v>
      </c>
      <c r="B52" s="57" t="s">
        <v>223</v>
      </c>
      <c r="C52" s="56" t="s">
        <v>46</v>
      </c>
      <c r="D52" s="56" t="s">
        <v>46</v>
      </c>
      <c r="E52" s="56" t="s">
        <v>224</v>
      </c>
      <c r="F52" s="57" t="s">
        <v>410</v>
      </c>
      <c r="G52" s="56" t="s">
        <v>225</v>
      </c>
      <c r="H52" s="56" t="s">
        <v>226</v>
      </c>
      <c r="I52" s="381" t="s">
        <v>466</v>
      </c>
      <c r="J52" s="57" t="s">
        <v>411</v>
      </c>
      <c r="K52" s="381" t="s">
        <v>338</v>
      </c>
      <c r="L52" s="382"/>
    </row>
    <row r="53" spans="1:12" ht="25.5" customHeight="1" x14ac:dyDescent="0.15">
      <c r="A53" s="379">
        <v>40</v>
      </c>
      <c r="B53" s="57" t="s">
        <v>227</v>
      </c>
      <c r="C53" s="56" t="s">
        <v>46</v>
      </c>
      <c r="D53" s="56"/>
      <c r="E53" s="56" t="s">
        <v>228</v>
      </c>
      <c r="F53" s="57" t="s">
        <v>229</v>
      </c>
      <c r="G53" s="56" t="s">
        <v>230</v>
      </c>
      <c r="H53" s="56" t="s">
        <v>231</v>
      </c>
      <c r="I53" s="381" t="s">
        <v>467</v>
      </c>
      <c r="J53" s="57" t="s">
        <v>413</v>
      </c>
      <c r="K53" s="57"/>
      <c r="L53" s="382"/>
    </row>
    <row r="54" spans="1:12" ht="25.5" customHeight="1" x14ac:dyDescent="0.15">
      <c r="A54" s="379">
        <v>41</v>
      </c>
      <c r="B54" s="57" t="s">
        <v>232</v>
      </c>
      <c r="C54" s="56"/>
      <c r="D54" s="56"/>
      <c r="E54" s="56" t="s">
        <v>233</v>
      </c>
      <c r="F54" s="57" t="s">
        <v>234</v>
      </c>
      <c r="G54" s="56" t="s">
        <v>235</v>
      </c>
      <c r="H54" s="56" t="s">
        <v>236</v>
      </c>
      <c r="I54" s="385"/>
      <c r="J54" s="385"/>
      <c r="K54" s="385"/>
      <c r="L54" s="388"/>
    </row>
    <row r="55" spans="1:12" ht="25.5" customHeight="1" x14ac:dyDescent="0.15">
      <c r="A55" s="379">
        <v>42</v>
      </c>
      <c r="B55" s="57" t="s">
        <v>237</v>
      </c>
      <c r="C55" s="56" t="s">
        <v>46</v>
      </c>
      <c r="D55" s="56" t="s">
        <v>46</v>
      </c>
      <c r="E55" s="56" t="s">
        <v>34</v>
      </c>
      <c r="F55" s="57" t="s">
        <v>36</v>
      </c>
      <c r="G55" s="56" t="s">
        <v>35</v>
      </c>
      <c r="H55" s="56" t="s">
        <v>238</v>
      </c>
      <c r="I55" s="381" t="s">
        <v>468</v>
      </c>
      <c r="J55" s="57" t="s">
        <v>377</v>
      </c>
      <c r="K55" s="381"/>
      <c r="L55" s="382"/>
    </row>
    <row r="56" spans="1:12" ht="25.5" customHeight="1" x14ac:dyDescent="0.15">
      <c r="A56" s="379">
        <v>43</v>
      </c>
      <c r="B56" s="57" t="s">
        <v>239</v>
      </c>
      <c r="C56" s="56" t="s">
        <v>46</v>
      </c>
      <c r="D56" s="56"/>
      <c r="E56" s="56" t="s">
        <v>240</v>
      </c>
      <c r="F56" s="57" t="s">
        <v>241</v>
      </c>
      <c r="G56" s="56" t="s">
        <v>242</v>
      </c>
      <c r="H56" s="56" t="s">
        <v>243</v>
      </c>
      <c r="I56" s="57" t="s">
        <v>469</v>
      </c>
      <c r="J56" s="57" t="s">
        <v>470</v>
      </c>
      <c r="K56" s="57"/>
      <c r="L56" s="380"/>
    </row>
    <row r="57" spans="1:12" ht="25.5" customHeight="1" x14ac:dyDescent="0.15">
      <c r="A57" s="379">
        <v>44</v>
      </c>
      <c r="B57" s="57" t="s">
        <v>244</v>
      </c>
      <c r="C57" s="56" t="s">
        <v>46</v>
      </c>
      <c r="D57" s="56"/>
      <c r="E57" s="56" t="s">
        <v>245</v>
      </c>
      <c r="F57" s="57" t="s">
        <v>246</v>
      </c>
      <c r="G57" s="56" t="s">
        <v>247</v>
      </c>
      <c r="H57" s="56" t="s">
        <v>248</v>
      </c>
      <c r="I57" s="57" t="s">
        <v>351</v>
      </c>
      <c r="J57" s="381" t="s">
        <v>471</v>
      </c>
      <c r="K57" s="381"/>
      <c r="L57" s="382"/>
    </row>
    <row r="58" spans="1:12" ht="25.5" customHeight="1" x14ac:dyDescent="0.15">
      <c r="A58" s="379">
        <v>45</v>
      </c>
      <c r="B58" s="57" t="s">
        <v>249</v>
      </c>
      <c r="C58" s="56" t="s">
        <v>46</v>
      </c>
      <c r="D58" s="56" t="s">
        <v>46</v>
      </c>
      <c r="E58" s="56" t="s">
        <v>250</v>
      </c>
      <c r="F58" s="57" t="s">
        <v>251</v>
      </c>
      <c r="G58" s="56" t="s">
        <v>252</v>
      </c>
      <c r="H58" s="56" t="s">
        <v>253</v>
      </c>
      <c r="I58" s="381" t="s">
        <v>472</v>
      </c>
      <c r="J58" s="381" t="s">
        <v>415</v>
      </c>
      <c r="K58" s="381" t="s">
        <v>414</v>
      </c>
      <c r="L58" s="382"/>
    </row>
    <row r="59" spans="1:12" ht="25.5" customHeight="1" x14ac:dyDescent="0.15">
      <c r="A59" s="379">
        <v>46</v>
      </c>
      <c r="B59" s="57" t="s">
        <v>254</v>
      </c>
      <c r="C59" s="56" t="s">
        <v>46</v>
      </c>
      <c r="D59" s="56"/>
      <c r="E59" s="56" t="s">
        <v>37</v>
      </c>
      <c r="F59" s="57" t="s">
        <v>39</v>
      </c>
      <c r="G59" s="56" t="s">
        <v>38</v>
      </c>
      <c r="H59" s="56" t="s">
        <v>255</v>
      </c>
      <c r="I59" s="57" t="s">
        <v>256</v>
      </c>
      <c r="J59" s="381"/>
      <c r="K59" s="57"/>
      <c r="L59" s="382"/>
    </row>
    <row r="60" spans="1:12" ht="25.5" customHeight="1" x14ac:dyDescent="0.15">
      <c r="A60" s="379">
        <v>47</v>
      </c>
      <c r="B60" s="57" t="s">
        <v>257</v>
      </c>
      <c r="C60" s="381"/>
      <c r="D60" s="56" t="s">
        <v>46</v>
      </c>
      <c r="E60" s="56" t="s">
        <v>416</v>
      </c>
      <c r="F60" s="57" t="s">
        <v>258</v>
      </c>
      <c r="G60" s="56" t="s">
        <v>259</v>
      </c>
      <c r="H60" s="56" t="s">
        <v>260</v>
      </c>
      <c r="I60" s="57" t="s">
        <v>339</v>
      </c>
      <c r="J60" s="381"/>
      <c r="K60" s="381"/>
      <c r="L60" s="380"/>
    </row>
    <row r="61" spans="1:12" ht="25.5" customHeight="1" x14ac:dyDescent="0.15">
      <c r="A61" s="379">
        <v>48</v>
      </c>
      <c r="B61" s="57" t="s">
        <v>261</v>
      </c>
      <c r="C61" s="56" t="s">
        <v>46</v>
      </c>
      <c r="D61" s="56" t="s">
        <v>46</v>
      </c>
      <c r="E61" s="56" t="s">
        <v>262</v>
      </c>
      <c r="F61" s="57" t="s">
        <v>434</v>
      </c>
      <c r="G61" s="56" t="s">
        <v>264</v>
      </c>
      <c r="H61" s="56" t="s">
        <v>265</v>
      </c>
      <c r="I61" s="57" t="s">
        <v>412</v>
      </c>
      <c r="J61" s="57" t="s">
        <v>263</v>
      </c>
      <c r="K61" s="381"/>
      <c r="L61" s="382"/>
    </row>
    <row r="62" spans="1:12" ht="25.5" customHeight="1" x14ac:dyDescent="0.15">
      <c r="A62" s="379">
        <v>49</v>
      </c>
      <c r="B62" s="57" t="s">
        <v>266</v>
      </c>
      <c r="C62" s="56" t="s">
        <v>46</v>
      </c>
      <c r="D62" s="56" t="s">
        <v>46</v>
      </c>
      <c r="E62" s="56" t="s">
        <v>267</v>
      </c>
      <c r="F62" s="389" t="s">
        <v>268</v>
      </c>
      <c r="G62" s="56" t="s">
        <v>269</v>
      </c>
      <c r="H62" s="56" t="s">
        <v>270</v>
      </c>
      <c r="I62" s="57" t="s">
        <v>473</v>
      </c>
      <c r="J62" s="57" t="s">
        <v>340</v>
      </c>
      <c r="K62" s="381" t="s">
        <v>474</v>
      </c>
      <c r="L62" s="382"/>
    </row>
    <row r="63" spans="1:12" ht="25.5" customHeight="1" x14ac:dyDescent="0.15">
      <c r="A63" s="379">
        <v>50</v>
      </c>
      <c r="B63" s="57" t="s">
        <v>271</v>
      </c>
      <c r="C63" s="56" t="s">
        <v>46</v>
      </c>
      <c r="D63" s="56"/>
      <c r="E63" s="56" t="s">
        <v>272</v>
      </c>
      <c r="F63" s="389" t="s">
        <v>273</v>
      </c>
      <c r="G63" s="56" t="s">
        <v>274</v>
      </c>
      <c r="H63" s="56" t="s">
        <v>275</v>
      </c>
      <c r="I63" s="381" t="s">
        <v>418</v>
      </c>
      <c r="J63" s="57" t="s">
        <v>417</v>
      </c>
      <c r="K63" s="57" t="s">
        <v>475</v>
      </c>
      <c r="L63" s="382"/>
    </row>
    <row r="64" spans="1:12" ht="25.5" customHeight="1" x14ac:dyDescent="0.15">
      <c r="A64" s="379">
        <v>51</v>
      </c>
      <c r="B64" s="57" t="s">
        <v>476</v>
      </c>
      <c r="C64" s="56"/>
      <c r="D64" s="56"/>
      <c r="E64" s="56" t="s">
        <v>276</v>
      </c>
      <c r="F64" s="389" t="s">
        <v>277</v>
      </c>
      <c r="G64" s="56" t="s">
        <v>278</v>
      </c>
      <c r="H64" s="56" t="s">
        <v>279</v>
      </c>
      <c r="I64" s="381"/>
      <c r="J64" s="57"/>
      <c r="K64" s="57"/>
      <c r="L64" s="382"/>
    </row>
    <row r="65" spans="1:12" ht="25.5" customHeight="1" x14ac:dyDescent="0.15">
      <c r="A65" s="379">
        <v>52</v>
      </c>
      <c r="B65" s="386" t="s">
        <v>341</v>
      </c>
      <c r="C65" s="56" t="s">
        <v>46</v>
      </c>
      <c r="D65" s="56" t="s">
        <v>46</v>
      </c>
      <c r="E65" s="56" t="s">
        <v>280</v>
      </c>
      <c r="F65" s="57" t="s">
        <v>419</v>
      </c>
      <c r="G65" s="56" t="s">
        <v>281</v>
      </c>
      <c r="H65" s="56" t="s">
        <v>282</v>
      </c>
      <c r="I65" s="57" t="s">
        <v>378</v>
      </c>
      <c r="J65" s="57" t="s">
        <v>352</v>
      </c>
      <c r="K65" s="57"/>
      <c r="L65" s="382"/>
    </row>
    <row r="66" spans="1:12" ht="25.5" customHeight="1" x14ac:dyDescent="0.15">
      <c r="A66" s="379">
        <v>53</v>
      </c>
      <c r="B66" s="57" t="s">
        <v>342</v>
      </c>
      <c r="C66" s="56" t="s">
        <v>46</v>
      </c>
      <c r="D66" s="56"/>
      <c r="E66" s="56" t="s">
        <v>283</v>
      </c>
      <c r="F66" s="57" t="s">
        <v>284</v>
      </c>
      <c r="G66" s="56" t="s">
        <v>285</v>
      </c>
      <c r="H66" s="56" t="s">
        <v>286</v>
      </c>
      <c r="I66" s="381" t="s">
        <v>477</v>
      </c>
      <c r="J66" s="381" t="s">
        <v>478</v>
      </c>
      <c r="K66" s="381"/>
      <c r="L66" s="382"/>
    </row>
    <row r="67" spans="1:12" ht="25.5" customHeight="1" thickBot="1" x14ac:dyDescent="0.2">
      <c r="A67" s="390">
        <v>54</v>
      </c>
      <c r="B67" s="391" t="s">
        <v>379</v>
      </c>
      <c r="C67" s="392" t="s">
        <v>46</v>
      </c>
      <c r="D67" s="392" t="s">
        <v>46</v>
      </c>
      <c r="E67" s="392" t="s">
        <v>479</v>
      </c>
      <c r="F67" s="393" t="s">
        <v>480</v>
      </c>
      <c r="G67" s="392" t="s">
        <v>484</v>
      </c>
      <c r="H67" s="392" t="s">
        <v>481</v>
      </c>
      <c r="I67" s="394" t="s">
        <v>482</v>
      </c>
      <c r="J67" s="394"/>
      <c r="K67" s="394"/>
      <c r="L67" s="395"/>
    </row>
    <row r="68" spans="1:12" ht="25.5" customHeight="1" thickBot="1" x14ac:dyDescent="0.2">
      <c r="A68" s="38"/>
      <c r="B68" s="396" t="s">
        <v>287</v>
      </c>
      <c r="C68" s="39">
        <f>COUNTA(C14:C67)</f>
        <v>40</v>
      </c>
      <c r="D68" s="39">
        <f>COUNTA(D14:D67)</f>
        <v>33</v>
      </c>
      <c r="E68" s="39"/>
      <c r="F68" s="40"/>
      <c r="G68" s="39"/>
      <c r="H68" s="39"/>
      <c r="I68" s="41"/>
      <c r="J68" s="42"/>
      <c r="K68" s="42"/>
      <c r="L68" s="43"/>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参加名簿(入力はこちらでお願いします)</vt:lpstr>
      <vt:lpstr>男子参加申込書(印刷のみ可)</vt:lpstr>
      <vt:lpstr>女子参加申込書(印刷のみ可)</vt:lpstr>
      <vt:lpstr>生徒一覧(学校番号と申込責任者入力)</vt:lpstr>
      <vt:lpstr>高体連加盟校一覧</vt:lpstr>
      <vt:lpstr>'女子参加申込書(印刷のみ可)'!Print_Area</vt:lpstr>
      <vt:lpstr>'生徒一覧(学校番号と申込責任者入力)'!Print_Area</vt:lpstr>
      <vt:lpstr>'男子参加申込書(印刷のみ可)'!Print_Area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井手上</dc:creator>
  <cp:lastModifiedBy>森光 那留虎</cp:lastModifiedBy>
  <cp:lastPrinted>2019-09-16T02:51:51Z</cp:lastPrinted>
  <dcterms:created xsi:type="dcterms:W3CDTF">2015-02-02T05:49:18Z</dcterms:created>
  <dcterms:modified xsi:type="dcterms:W3CDTF">2019-09-16T03:08:24Z</dcterms:modified>
</cp:coreProperties>
</file>