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３年度\R3-高校総体\申し込み\R3-総体申込\公文\"/>
    </mc:Choice>
  </mc:AlternateContent>
  <workbookProtection lockStructure="1"/>
  <bookViews>
    <workbookView xWindow="10245" yWindow="-15" windowWidth="10290" windowHeight="8160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1">男子参加申込書!$A$1:$L$36</definedName>
  </definedNames>
  <calcPr calcId="152511"/>
</workbook>
</file>

<file path=xl/calcChain.xml><?xml version="1.0" encoding="utf-8"?>
<calcChain xmlns="http://schemas.openxmlformats.org/spreadsheetml/2006/main">
  <c r="M27" i="1" l="1"/>
  <c r="C27" i="1"/>
  <c r="M13" i="1"/>
  <c r="C13" i="1"/>
  <c r="M3" i="1"/>
  <c r="C3" i="1"/>
  <c r="D69" i="5" l="1"/>
  <c r="C69" i="5"/>
  <c r="J10" i="4" l="1"/>
  <c r="I10" i="4"/>
  <c r="J9" i="4"/>
  <c r="I9" i="4"/>
  <c r="J8" i="4"/>
  <c r="I8" i="4"/>
  <c r="J7" i="4"/>
  <c r="I7" i="4"/>
  <c r="J6" i="4"/>
  <c r="I6" i="4"/>
  <c r="C10" i="4"/>
  <c r="C9" i="4"/>
  <c r="C8" i="4"/>
  <c r="C7" i="4"/>
  <c r="C6" i="4"/>
  <c r="B10" i="4"/>
  <c r="B9" i="4"/>
  <c r="B8" i="4"/>
  <c r="B7" i="4"/>
  <c r="B6" i="4"/>
  <c r="I7" i="3"/>
  <c r="F7" i="3"/>
  <c r="G6" i="3"/>
  <c r="F6" i="3"/>
  <c r="B7" i="3"/>
  <c r="B6" i="3"/>
  <c r="B7" i="2"/>
  <c r="I7" i="2"/>
  <c r="F7" i="2"/>
  <c r="G6" i="2"/>
  <c r="F6" i="2"/>
  <c r="B6" i="2"/>
  <c r="Q30" i="1" l="1"/>
  <c r="Q31" i="1"/>
  <c r="Q32" i="1"/>
  <c r="Q33" i="1"/>
  <c r="Q29" i="1"/>
  <c r="Q16" i="1"/>
  <c r="Q17" i="1"/>
  <c r="Q18" i="1"/>
  <c r="Q19" i="1"/>
  <c r="Q20" i="1"/>
  <c r="Q21" i="1"/>
  <c r="Q22" i="1"/>
  <c r="Q23" i="1"/>
  <c r="Q24" i="1"/>
  <c r="Q15" i="1"/>
  <c r="Q7" i="1"/>
  <c r="Q8" i="1"/>
  <c r="Q9" i="1"/>
  <c r="Q10" i="1"/>
  <c r="Q6" i="1"/>
  <c r="G30" i="1"/>
  <c r="G31" i="1"/>
  <c r="G32" i="1"/>
  <c r="G33" i="1"/>
  <c r="G29" i="1"/>
  <c r="G7" i="1"/>
  <c r="G8" i="1"/>
  <c r="G9" i="1"/>
  <c r="G10" i="1"/>
  <c r="G6" i="1"/>
  <c r="G16" i="1"/>
  <c r="G17" i="1"/>
  <c r="G18" i="1"/>
  <c r="G19" i="1"/>
  <c r="G20" i="1"/>
  <c r="G21" i="1"/>
  <c r="G22" i="1"/>
  <c r="G23" i="1"/>
  <c r="G24" i="1"/>
  <c r="G15" i="1"/>
  <c r="L29" i="3"/>
  <c r="J29" i="3"/>
  <c r="I29" i="3"/>
  <c r="L27" i="3"/>
  <c r="J27" i="3"/>
  <c r="I27" i="3"/>
  <c r="L25" i="3"/>
  <c r="J25" i="3"/>
  <c r="I25" i="3"/>
  <c r="L23" i="3"/>
  <c r="J23" i="3"/>
  <c r="I23" i="3"/>
  <c r="L21" i="3"/>
  <c r="J21" i="3"/>
  <c r="I21" i="3"/>
  <c r="L28" i="3"/>
  <c r="J28" i="3"/>
  <c r="I28" i="3"/>
  <c r="L26" i="3"/>
  <c r="J26" i="3"/>
  <c r="I26" i="3"/>
  <c r="L24" i="3"/>
  <c r="J24" i="3"/>
  <c r="I24" i="3"/>
  <c r="L22" i="3"/>
  <c r="J22" i="3"/>
  <c r="I22" i="3"/>
  <c r="L20" i="3"/>
  <c r="J20" i="3"/>
  <c r="I20" i="3"/>
  <c r="E21" i="3"/>
  <c r="E22" i="3"/>
  <c r="E23" i="3"/>
  <c r="E24" i="3"/>
  <c r="E25" i="3"/>
  <c r="E26" i="3"/>
  <c r="E27" i="3"/>
  <c r="E28" i="3"/>
  <c r="E29" i="3"/>
  <c r="B29" i="3"/>
  <c r="C29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E20" i="3"/>
  <c r="C20" i="3"/>
  <c r="B20" i="3"/>
  <c r="E13" i="3"/>
  <c r="E14" i="3"/>
  <c r="E15" i="3"/>
  <c r="E16" i="3"/>
  <c r="B13" i="3"/>
  <c r="C13" i="3"/>
  <c r="B14" i="3"/>
  <c r="C14" i="3"/>
  <c r="B15" i="3"/>
  <c r="C15" i="3"/>
  <c r="B16" i="3"/>
  <c r="C16" i="3"/>
  <c r="E12" i="3"/>
  <c r="C12" i="3"/>
  <c r="B12" i="3"/>
  <c r="L29" i="2"/>
  <c r="J29" i="2"/>
  <c r="I29" i="2"/>
  <c r="L27" i="2"/>
  <c r="J27" i="2"/>
  <c r="I27" i="2"/>
  <c r="L25" i="2"/>
  <c r="J25" i="2"/>
  <c r="I25" i="2"/>
  <c r="L23" i="2"/>
  <c r="J23" i="2"/>
  <c r="I23" i="2"/>
  <c r="L21" i="2"/>
  <c r="J21" i="2"/>
  <c r="I21" i="2"/>
  <c r="L28" i="2"/>
  <c r="J28" i="2"/>
  <c r="I28" i="2"/>
  <c r="L26" i="2"/>
  <c r="J26" i="2"/>
  <c r="I26" i="2"/>
  <c r="L24" i="2"/>
  <c r="J24" i="2"/>
  <c r="I24" i="2"/>
  <c r="L22" i="2"/>
  <c r="L20" i="2"/>
  <c r="J22" i="2"/>
  <c r="I22" i="2"/>
  <c r="J20" i="2"/>
  <c r="I20" i="2"/>
  <c r="E21" i="2"/>
  <c r="E22" i="2"/>
  <c r="E23" i="2"/>
  <c r="E24" i="2"/>
  <c r="E25" i="2"/>
  <c r="E26" i="2"/>
  <c r="E27" i="2"/>
  <c r="E28" i="2"/>
  <c r="E29" i="2"/>
  <c r="E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C20" i="2"/>
  <c r="B20" i="2"/>
  <c r="E13" i="2"/>
  <c r="E14" i="2"/>
  <c r="E15" i="2"/>
  <c r="E16" i="2"/>
  <c r="E12" i="2"/>
  <c r="B13" i="2"/>
  <c r="C13" i="2"/>
  <c r="B14" i="2"/>
  <c r="C14" i="2"/>
  <c r="B15" i="2"/>
  <c r="C15" i="2"/>
  <c r="B16" i="2"/>
  <c r="C16" i="2"/>
  <c r="C12" i="2"/>
  <c r="B12" i="2"/>
  <c r="P29" i="1"/>
  <c r="P15" i="1"/>
  <c r="P6" i="1"/>
  <c r="F29" i="1"/>
  <c r="F16" i="1"/>
  <c r="C2" i="4"/>
  <c r="P33" i="1" l="1"/>
  <c r="P32" i="1"/>
  <c r="P31" i="1"/>
  <c r="P30" i="1"/>
  <c r="P24" i="1"/>
  <c r="P23" i="1"/>
  <c r="P22" i="1"/>
  <c r="P21" i="1"/>
  <c r="P20" i="1"/>
  <c r="P19" i="1"/>
  <c r="P18" i="1"/>
  <c r="P17" i="1"/>
  <c r="P16" i="1"/>
  <c r="P10" i="1"/>
  <c r="P9" i="1"/>
  <c r="P8" i="1"/>
  <c r="P7" i="1"/>
  <c r="F33" i="1"/>
  <c r="F31" i="1"/>
  <c r="F32" i="1"/>
  <c r="F30" i="1"/>
  <c r="F15" i="1"/>
  <c r="F23" i="1"/>
  <c r="F21" i="1"/>
  <c r="F19" i="1"/>
  <c r="F17" i="1"/>
  <c r="F24" i="1"/>
  <c r="F22" i="1"/>
  <c r="F20" i="1"/>
  <c r="F18" i="1"/>
  <c r="F10" i="1"/>
  <c r="F9" i="1"/>
  <c r="F8" i="1"/>
  <c r="F7" i="1"/>
  <c r="F6" i="1"/>
  <c r="J2" i="4"/>
</calcChain>
</file>

<file path=xl/sharedStrings.xml><?xml version="1.0" encoding="utf-8"?>
<sst xmlns="http://schemas.openxmlformats.org/spreadsheetml/2006/main" count="611" uniqueCount="380">
  <si>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</si>
  <si>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</si>
  <si>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</si>
  <si>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</si>
  <si>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</si>
  <si>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</si>
  <si>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</si>
  <si>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</si>
  <si>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</si>
  <si>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</si>
  <si>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</si>
  <si>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</si>
  <si>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</si>
  <si>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</si>
  <si>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</si>
  <si>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</si>
  <si>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</si>
  <si>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</si>
  <si>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</si>
  <si>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</si>
  <si>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</si>
  <si>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</si>
  <si>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</si>
  <si>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</si>
  <si>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</si>
  <si>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</si>
  <si>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</si>
  <si>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</si>
  <si>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</si>
  <si>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</si>
  <si>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</si>
  <si>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</si>
  <si>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</si>
  <si>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</si>
  <si>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</si>
  <si>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</si>
  <si>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</si>
  <si>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</si>
  <si>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</si>
  <si>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</si>
  <si>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</si>
  <si>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</si>
  <si>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</si>
  <si>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</si>
  <si>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</si>
  <si>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</si>
  <si>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</si>
  <si>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</si>
  <si>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</si>
  <si>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</si>
  <si>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</si>
  <si>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</si>
  <si>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</si>
  <si>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</si>
  <si>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</si>
  <si>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</si>
  <si>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</si>
  <si>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</si>
  <si>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</si>
  <si>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</si>
  <si>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</si>
  <si>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</si>
  <si>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</si>
  <si>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</si>
  <si>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</si>
  <si>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</si>
  <si>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</si>
  <si>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</si>
  <si>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</si>
  <si>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</si>
  <si>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</si>
  <si>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</si>
  <si>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</si>
  <si>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</si>
  <si>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</si>
  <si>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</si>
  <si>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</si>
  <si>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</si>
  <si>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</si>
  <si>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</si>
  <si>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</si>
  <si>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</si>
  <si>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</si>
  <si>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</si>
  <si>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</si>
  <si>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</si>
  <si>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</si>
  <si>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</si>
  <si>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</si>
  <si>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</si>
  <si>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</si>
  <si>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</si>
  <si>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</si>
  <si>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</si>
  <si>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</si>
  <si>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</si>
  <si>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</si>
  <si>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</si>
  <si>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</si>
  <si>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</si>
  <si>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</si>
  <si>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</si>
  <si>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</si>
  <si>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</si>
  <si>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</si>
  <si>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</si>
  <si>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</si>
  <si>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</si>
  <si>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</si>
  <si>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</si>
  <si>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</si>
  <si>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</si>
  <si>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</si>
  <si>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</si>
  <si>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</si>
  <si>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</si>
  <si>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</si>
  <si>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</si>
  <si>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</si>
  <si>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</si>
  <si>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</si>
  <si>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</si>
  <si>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</si>
  <si>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</si>
  <si>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</si>
  <si>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</si>
  <si>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</si>
  <si>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</si>
  <si>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</si>
  <si>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</si>
  <si>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</si>
  <si>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</si>
  <si>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</si>
  <si>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</si>
  <si>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</si>
  <si>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</si>
  <si>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</si>
  <si>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</si>
  <si>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</si>
  <si>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</si>
  <si>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</si>
  <si>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</si>
  <si>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</si>
  <si>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</si>
  <si>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</si>
  <si>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</si>
  <si>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</si>
  <si>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</si>
  <si>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</si>
  <si>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</si>
  <si>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熊本信愛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</si>
  <si>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</si>
  <si>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</si>
  <si>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</si>
  <si>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</si>
  <si>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尚絅</t>
    <rPh sb="0" eb="2">
      <t>ショウケイ</t>
    </rPh>
    <phoneticPr fontId="4"/>
  </si>
  <si>
    <t>862-8678</t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</si>
  <si>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</si>
  <si>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096-366-0295</t>
  </si>
  <si>
    <t>096-372-8341</t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</si>
  <si>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</si>
  <si>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</si>
  <si>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</si>
  <si>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</si>
  <si>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</si>
  <si>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</si>
  <si>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</si>
  <si>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</si>
  <si>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</si>
  <si>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</si>
  <si>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</si>
  <si>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</si>
  <si>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</si>
  <si>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</si>
  <si>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</si>
  <si>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</si>
  <si>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</si>
  <si>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</si>
  <si>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</si>
  <si>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</si>
  <si>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</si>
  <si>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</si>
  <si>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</si>
  <si>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</si>
  <si>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</si>
  <si>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</si>
  <si>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</si>
  <si>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</si>
  <si>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</si>
  <si>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</si>
  <si>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</si>
  <si>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</si>
  <si>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</si>
  <si>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</si>
  <si>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</si>
  <si>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</si>
  <si>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</si>
  <si>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</si>
  <si>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</si>
  <si>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</si>
  <si>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</si>
  <si>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</si>
  <si>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</si>
  <si>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</si>
  <si>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</si>
  <si>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</si>
  <si>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</si>
  <si>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</si>
  <si>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</si>
  <si>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</si>
  <si>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</si>
  <si>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</si>
  <si>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</si>
  <si>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</si>
  <si>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</si>
  <si>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</si>
  <si>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</si>
  <si>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</si>
  <si>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</si>
  <si>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</si>
  <si>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</si>
  <si>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</si>
  <si>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</si>
  <si>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</si>
  <si>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</si>
  <si>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</si>
  <si>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</si>
  <si>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上益城郡御船町木倉1253番地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</si>
  <si>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</si>
  <si>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</si>
  <si>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</si>
  <si>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</si>
  <si>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</si>
  <si>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</si>
  <si>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</si>
  <si>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</si>
  <si>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</si>
  <si>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</si>
  <si>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</si>
  <si>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</si>
  <si>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</si>
  <si>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</si>
  <si>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</si>
  <si>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</si>
  <si>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</si>
  <si>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</si>
  <si>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</si>
  <si>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</si>
  <si>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</si>
  <si>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</si>
  <si>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</si>
  <si>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</si>
  <si>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</si>
  <si>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</si>
  <si>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</si>
  <si>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</si>
  <si>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</si>
  <si>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</si>
  <si>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</si>
  <si>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</si>
  <si>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</si>
  <si>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</si>
  <si>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</si>
  <si>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</si>
  <si>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</si>
  <si>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</si>
  <si>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</si>
  <si>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</si>
  <si>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</si>
  <si>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</si>
  <si>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</si>
  <si>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</si>
  <si>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</si>
  <si>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</si>
  <si>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</si>
  <si>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</si>
  <si>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</si>
  <si>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</si>
  <si>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</si>
  <si>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</si>
  <si>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</si>
  <si>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</si>
  <si>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</si>
  <si>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</si>
  <si>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</si>
  <si>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</si>
  <si>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</si>
  <si>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</si>
  <si>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</si>
  <si>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</si>
  <si>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</si>
  <si>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■団体の部</t>
    <rPh sb="1" eb="3">
      <t>ダンタイ</t>
    </rPh>
    <rPh sb="4" eb="5">
      <t>ブ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</si>
  <si>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</si>
  <si>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</si>
  <si>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</si>
  <si>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■シングルス</t>
    <phoneticPr fontId="1"/>
  </si>
  <si>
    <t>■ダブルス</t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</si>
  <si>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</si>
  <si>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</si>
  <si>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</si>
  <si>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</si>
  <si>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</si>
  <si>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</si>
  <si>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</si>
  <si>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</si>
  <si>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□団体の部</t>
    <rPh sb="1" eb="3">
      <t>ダンタイ</t>
    </rPh>
    <rPh sb="4" eb="5">
      <t>ブ</t>
    </rPh>
    <phoneticPr fontId="1"/>
  </si>
  <si>
    <t>□シングルス</t>
    <phoneticPr fontId="1"/>
  </si>
  <si>
    <t>□ダブルス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</si>
  <si>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</si>
  <si>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</si>
  <si>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</si>
  <si>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</si>
  <si>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</si>
  <si>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</si>
  <si>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</si>
  <si>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</si>
  <si>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</si>
  <si>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</si>
  <si>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</si>
  <si>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</si>
  <si>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</si>
  <si>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</si>
  <si>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</si>
  <si>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</si>
  <si>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</si>
  <si>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</si>
  <si>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</si>
  <si>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</si>
  <si>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</si>
  <si>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</si>
  <si>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畠中　大典</t>
    <rPh sb="0" eb="2">
      <t>ハタナカ</t>
    </rPh>
    <rPh sb="3" eb="5">
      <t>ダイスケ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</si>
  <si>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</si>
  <si>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合志市須屋2659番地2</t>
    <rPh sb="2" eb="3">
      <t>シ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</si>
  <si>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</si>
  <si>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</si>
  <si>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</si>
  <si>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</si>
  <si>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</si>
  <si>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</si>
  <si>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一ッ葉熊本</t>
    <rPh sb="0" eb="3">
      <t>ヒトツバ</t>
    </rPh>
    <rPh sb="3" eb="5">
      <t>クマモト</t>
    </rPh>
    <phoneticPr fontId="4"/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</si>
  <si>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</si>
  <si>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</si>
  <si>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</si>
  <si>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</si>
  <si>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</si>
  <si>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</si>
  <si>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</si>
  <si>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</si>
  <si>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田嶋　隆文</t>
    <rPh sb="0" eb="2">
      <t>タジマ</t>
    </rPh>
    <rPh sb="3" eb="5">
      <t>タカフミ</t>
    </rPh>
    <phoneticPr fontId="2"/>
  </si>
  <si>
    <t>熊本市東区東町3丁目13番1号</t>
  </si>
  <si>
    <t>甲佐高等学校</t>
    <rPh sb="0" eb="2">
      <t>コウサ</t>
    </rPh>
    <rPh sb="2" eb="4">
      <t>コウトウ</t>
    </rPh>
    <phoneticPr fontId="4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</si>
  <si>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</si>
  <si>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</si>
  <si>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</si>
  <si>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</si>
  <si>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</si>
  <si>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</si>
  <si>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861-0304</t>
  </si>
  <si>
    <t>0968-46-3191</t>
  </si>
  <si>
    <t>0968-42-3031</t>
  </si>
  <si>
    <t>866-0825</t>
  </si>
  <si>
    <t>0966-63-1205</t>
  </si>
  <si>
    <t>天草拓心</t>
    <rPh sb="0" eb="2">
      <t>アマクサ</t>
    </rPh>
    <rPh sb="2" eb="3">
      <t>タク</t>
    </rPh>
    <rPh sb="3" eb="4">
      <t>シン</t>
    </rPh>
    <phoneticPr fontId="2"/>
  </si>
  <si>
    <t>稲津　英隆</t>
    <rPh sb="0" eb="2">
      <t>イナツ</t>
    </rPh>
    <rPh sb="3" eb="5">
      <t>ヒデタカ</t>
    </rPh>
    <phoneticPr fontId="4"/>
  </si>
  <si>
    <t>多治見幸亮</t>
    <rPh sb="0" eb="3">
      <t>タジミ</t>
    </rPh>
    <rPh sb="3" eb="4">
      <t>コウ</t>
    </rPh>
    <rPh sb="4" eb="5">
      <t>スケ</t>
    </rPh>
    <phoneticPr fontId="4"/>
  </si>
  <si>
    <t>○</t>
    <phoneticPr fontId="1"/>
  </si>
  <si>
    <t>打越　博臣</t>
    <rPh sb="0" eb="2">
      <t>ウチコシ</t>
    </rPh>
    <rPh sb="3" eb="4">
      <t>ハク</t>
    </rPh>
    <rPh sb="4" eb="5">
      <t>オミ</t>
    </rPh>
    <phoneticPr fontId="2"/>
  </si>
  <si>
    <t>湧心館高等学校</t>
    <rPh sb="0" eb="3">
      <t>ユウシンカン</t>
    </rPh>
    <rPh sb="3" eb="5">
      <t>コウトウ</t>
    </rPh>
    <phoneticPr fontId="2"/>
  </si>
  <si>
    <t>御船高等学校</t>
    <rPh sb="0" eb="2">
      <t>ミフネ</t>
    </rPh>
    <rPh sb="2" eb="4">
      <t>コウトウ</t>
    </rPh>
    <phoneticPr fontId="4"/>
  </si>
  <si>
    <t>令和４年度熊本県高等学校総合体育大会テニス競技大会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3" eb="25">
      <t>タイカイ</t>
    </rPh>
    <phoneticPr fontId="1"/>
  </si>
  <si>
    <t>令和４年度熊本県高等学校総合体育大会テニス競技　参加申込書　　男子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6">
      <t>サンカ</t>
    </rPh>
    <rPh sb="26" eb="29">
      <t>モウシコミショ</t>
    </rPh>
    <rPh sb="31" eb="33">
      <t>ダンシ</t>
    </rPh>
    <phoneticPr fontId="1"/>
  </si>
  <si>
    <t>令和４年</t>
    <rPh sb="0" eb="2">
      <t>レイワ</t>
    </rPh>
    <rPh sb="3" eb="4">
      <t>ネン</t>
    </rPh>
    <phoneticPr fontId="1"/>
  </si>
  <si>
    <t>令和４年度熊本県高等学校総合体育大会テニス競技　参加申込書　　女子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6">
      <t>サンカ</t>
    </rPh>
    <rPh sb="26" eb="29">
      <t>モウシコミショ</t>
    </rPh>
    <rPh sb="31" eb="33">
      <t>ジョシ</t>
    </rPh>
    <phoneticPr fontId="1"/>
  </si>
  <si>
    <t>令和４年度熊本県高等学校総合体育大会テニス競技　参加生徒一覧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8">
      <t>サンカセイト</t>
    </rPh>
    <rPh sb="28" eb="30">
      <t>イチラン</t>
    </rPh>
    <phoneticPr fontId="1"/>
  </si>
  <si>
    <t>令和４年度熊本県高等学校体育連盟テニス専門部加盟校一覧表（R2.3.27現在）</t>
    <rPh sb="0" eb="2">
      <t>レイワ</t>
    </rPh>
    <rPh sb="36" eb="38">
      <t>ゲンザイ</t>
    </rPh>
    <phoneticPr fontId="4"/>
  </si>
  <si>
    <t>862-0976</t>
    <phoneticPr fontId="1"/>
  </si>
  <si>
    <t>熊本市中央区九品寺２丁目1‐24</t>
    <rPh sb="0" eb="3">
      <t>クマモトシ</t>
    </rPh>
    <rPh sb="3" eb="6">
      <t>チュウオウク</t>
    </rPh>
    <rPh sb="6" eb="7">
      <t>キュウ</t>
    </rPh>
    <rPh sb="7" eb="8">
      <t>シナ</t>
    </rPh>
    <rPh sb="8" eb="9">
      <t>テラ</t>
    </rPh>
    <rPh sb="10" eb="12">
      <t>チョウメ</t>
    </rPh>
    <phoneticPr fontId="1"/>
  </si>
  <si>
    <t>勇志国際熊本学習ｾﾝﾀｰ</t>
    <rPh sb="0" eb="2">
      <t>ユウシ</t>
    </rPh>
    <rPh sb="2" eb="4">
      <t>コクサイ</t>
    </rPh>
    <rPh sb="4" eb="6">
      <t>クマモト</t>
    </rPh>
    <rPh sb="6" eb="8">
      <t>ガクシュウ</t>
    </rPh>
    <phoneticPr fontId="4"/>
  </si>
  <si>
    <t>096-277-5931</t>
    <phoneticPr fontId="1"/>
  </si>
  <si>
    <t>096-277-5932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</si>
</sst>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19" xfId="1" applyNumberFormat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/>
    </xf>
    <xf numFmtId="0" fontId="5" fillId="0" borderId="38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42" xfId="0" applyBorder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46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58" fontId="0" fillId="0" borderId="40" xfId="0" applyNumberFormat="1" applyBorder="1" applyAlignment="1">
      <alignment horizontal="center" vertical="center" shrinkToFit="1"/>
    </xf>
    <xf numFmtId="58" fontId="0" fillId="0" borderId="57" xfId="0" applyNumberFormat="1" applyBorder="1" applyAlignment="1">
      <alignment horizontal="center" vertical="center" shrinkToFit="1"/>
    </xf>
    <xf numFmtId="58" fontId="0" fillId="0" borderId="44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40" xfId="0" applyNumberFormat="1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0" xfId="0" applyNumberFormat="1" applyFill="1" applyBorder="1">
      <alignment vertical="center"/>
    </xf>
    <xf numFmtId="0" fontId="0" fillId="2" borderId="40" xfId="0" applyNumberFormat="1" applyFill="1" applyBorder="1">
      <alignment vertical="center"/>
    </xf>
    <xf numFmtId="0" fontId="5" fillId="0" borderId="60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61" xfId="1" applyNumberFormat="1" applyFont="1" applyBorder="1" applyAlignment="1">
      <alignment horizontal="center" vertical="center"/>
    </xf>
    <xf numFmtId="0" fontId="5" fillId="0" borderId="62" xfId="1" applyNumberFormat="1" applyFont="1" applyBorder="1" applyAlignment="1">
      <alignment horizontal="centerContinuous" vertical="center"/>
    </xf>
    <xf numFmtId="0" fontId="5" fillId="0" borderId="63" xfId="1" applyNumberFormat="1" applyFont="1" applyBorder="1" applyAlignment="1">
      <alignment horizontal="centerContinuous" vertical="center"/>
    </xf>
    <xf numFmtId="0" fontId="5" fillId="0" borderId="64" xfId="1" applyNumberFormat="1" applyFont="1" applyBorder="1" applyAlignment="1">
      <alignment horizontal="centerContinuous" vertical="center"/>
    </xf>
    <xf numFmtId="0" fontId="5" fillId="0" borderId="65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0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2" fillId="0" borderId="40" xfId="1" applyBorder="1" applyAlignment="1"/>
    <xf numFmtId="0" fontId="2" fillId="0" borderId="40" xfId="1" applyFont="1" applyBorder="1" applyAlignment="1">
      <alignment vertical="center"/>
    </xf>
    <xf numFmtId="0" fontId="5" fillId="0" borderId="40" xfId="1" applyNumberFormat="1" applyFont="1" applyBorder="1" applyAlignment="1">
      <alignment horizontal="left" vertical="center"/>
    </xf>
    <xf numFmtId="0" fontId="5" fillId="0" borderId="49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52" xfId="1" applyNumberFormat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2" fillId="0" borderId="52" xfId="1" applyBorder="1" applyAlignment="1"/>
    <xf numFmtId="0" fontId="5" fillId="0" borderId="66" xfId="1" applyNumberFormat="1" applyFont="1" applyBorder="1" applyAlignment="1">
      <alignment horizontal="center" vertical="center"/>
    </xf>
    <xf numFmtId="0" fontId="5" fillId="0" borderId="48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5" fillId="0" borderId="40" xfId="1" applyNumberFormat="1" applyFont="1" applyBorder="1" applyAlignment="1">
      <alignment vertical="center" wrapText="1"/>
    </xf>
    <xf numFmtId="0" fontId="5" fillId="0" borderId="52" xfId="1" applyNumberFormat="1" applyFont="1" applyBorder="1" applyAlignment="1">
      <alignment vertical="center" wrapText="1"/>
    </xf>
    <xf numFmtId="0" fontId="5" fillId="0" borderId="67" xfId="1" applyFont="1" applyBorder="1" applyAlignment="1">
      <alignment vertical="center"/>
    </xf>
    <xf numFmtId="0" fontId="5" fillId="0" borderId="68" xfId="1" applyNumberFormat="1" applyFont="1" applyBorder="1" applyAlignment="1">
      <alignment horizontal="center" vertical="center"/>
    </xf>
    <xf numFmtId="0" fontId="5" fillId="0" borderId="68" xfId="1" applyNumberFormat="1" applyFont="1" applyBorder="1" applyAlignment="1">
      <alignment vertical="center" shrinkToFit="1"/>
    </xf>
    <xf numFmtId="0" fontId="5" fillId="0" borderId="68" xfId="1" applyFont="1" applyBorder="1" applyAlignment="1">
      <alignment vertical="center"/>
    </xf>
    <xf numFmtId="0" fontId="5" fillId="0" borderId="69" xfId="1" applyFont="1" applyBorder="1" applyAlignment="1">
      <alignment vertical="center"/>
    </xf>
    <xf numFmtId="0" fontId="5" fillId="0" borderId="40" xfId="1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58" fontId="0" fillId="0" borderId="45" xfId="0" applyNumberFormat="1" applyBorder="1" applyAlignment="1">
      <alignment horizontal="center" vertical="center" shrinkToFit="1"/>
    </xf>
    <xf numFmtId="58" fontId="0" fillId="0" borderId="47" xfId="0" applyNumberFormat="1" applyBorder="1" applyAlignment="1">
      <alignment horizontal="center" vertical="center" shrinkToFit="1"/>
    </xf>
    <xf numFmtId="58" fontId="0" fillId="0" borderId="43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58" fontId="0" fillId="0" borderId="58" xfId="0" applyNumberFormat="1" applyBorder="1" applyAlignment="1">
      <alignment horizontal="center" vertical="center" shrinkToFit="1"/>
    </xf>
    <xf numFmtId="58" fontId="0" fillId="0" borderId="59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10</xdr:row>
      <xdr:rowOff>0</xdr:rowOff>
    </xdr:from>
    <xdr:to>
      <xdr:col>9</xdr:col>
      <xdr:colOff>750093</xdr:colOff>
      <xdr:row>14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3631406" y="1881188"/>
          <a:ext cx="2083593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15</xdr:row>
      <xdr:rowOff>126999</xdr:rowOff>
    </xdr:from>
    <xdr:to>
      <xdr:col>10</xdr:col>
      <xdr:colOff>464344</xdr:colOff>
      <xdr:row>23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H12.4.2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273845</xdr:colOff>
      <xdr:row>7</xdr:row>
      <xdr:rowOff>130968</xdr:rowOff>
    </xdr:from>
    <xdr:to>
      <xdr:col>21</xdr:col>
      <xdr:colOff>642938</xdr:colOff>
      <xdr:row>20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9501189" y="1345406"/>
          <a:ext cx="3095624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（例）奈良くるみ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309562</xdr:colOff>
      <xdr:row>11</xdr:row>
      <xdr:rowOff>171449</xdr:rowOff>
    </xdr:from>
    <xdr:to>
      <xdr:col>11</xdr:col>
      <xdr:colOff>809624</xdr:colOff>
      <xdr:row>14</xdr:row>
      <xdr:rowOff>261936</xdr:rowOff>
    </xdr:to>
    <xdr:sp macro="" textlink="">
      <xdr:nvSpPr>
        <xdr:cNvPr id="2" name="テキスト ボックス 1"/>
        <xdr:cNvSpPr txBox="1"/>
      </xdr:nvSpPr>
      <xdr:spPr>
        <a:xfrm>
          <a:off x="3881437" y="3017043"/>
          <a:ext cx="3524250" cy="1233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「学校番号」、「年齢」、「学校長名」のみ入力をお願いします。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キャプテンは順に番号を○で囲んでください。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349250</xdr:colOff>
      <xdr:row>10</xdr:row>
      <xdr:rowOff>63500</xdr:rowOff>
    </xdr:from>
    <xdr:to>
      <xdr:col>11</xdr:col>
      <xdr:colOff>862012</xdr:colOff>
      <xdr:row>13</xdr:row>
      <xdr:rowOff>153987</xdr:rowOff>
    </xdr:to>
    <xdr:sp macro="" textlink="">
      <xdr:nvSpPr>
        <xdr:cNvPr id="4" name="テキスト ボックス 3"/>
        <xdr:cNvSpPr txBox="1"/>
      </xdr:nvSpPr>
      <xdr:spPr>
        <a:xfrm>
          <a:off x="3921125" y="2476500"/>
          <a:ext cx="3529012" cy="1233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「学校番号」、「年齢」、「学校長名」のみ入力をお願いします。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キャプテンは順に番号を○で囲んでください。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80" zoomScaleNormal="80" workbookViewId="0">
      <selection activeCell="C5" sqref="C5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4.125" hidden="1" customWidth="1"/>
    <col min="7" max="7" width="2.75" hidden="1" customWidth="1"/>
    <col min="8" max="8" width="13.625" customWidth="1"/>
    <col min="9" max="9" width="5.125" customWidth="1"/>
    <col min="10" max="10" width="11" customWidth="1"/>
    <col min="13" max="13" width="13.625" customWidth="1"/>
    <col min="14" max="14" width="4.125" customWidth="1"/>
    <col min="15" max="15" width="9.375" customWidth="1"/>
    <col min="16" max="16" width="1.87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52" t="s">
        <v>369</v>
      </c>
    </row>
    <row r="2" spans="1:17" x14ac:dyDescent="0.15">
      <c r="A2" t="s">
        <v>3</v>
      </c>
      <c r="K2" t="s">
        <v>287</v>
      </c>
    </row>
    <row r="3" spans="1:17" x14ac:dyDescent="0.15">
      <c r="A3" t="s">
        <v>0</v>
      </c>
      <c r="B3" t="s">
        <v>2</v>
      </c>
      <c r="C3" t="str">
        <f>IF(A4="","",VLOOKUP(A4,高体連加盟校一覧!$A$14:$H$80,2,))</f>
        <v/>
      </c>
      <c r="K3" t="s">
        <v>0</v>
      </c>
      <c r="L3" t="s">
        <v>2</v>
      </c>
      <c r="M3" t="str">
        <f>IF(K4="","",VLOOKUP(K4,高体連加盟校一覧!$A$14:$B$80,2))</f>
        <v/>
      </c>
    </row>
    <row r="4" spans="1:17" x14ac:dyDescent="0.15">
      <c r="A4" s="56"/>
      <c r="B4" s="54"/>
      <c r="C4" s="59" t="s">
        <v>13</v>
      </c>
      <c r="D4" s="59" t="s">
        <v>14</v>
      </c>
      <c r="E4" s="59" t="s">
        <v>10</v>
      </c>
      <c r="F4" s="100"/>
      <c r="G4" s="100"/>
      <c r="K4" s="55"/>
      <c r="L4" s="54"/>
      <c r="M4" s="59" t="s">
        <v>13</v>
      </c>
      <c r="N4" s="59" t="s">
        <v>14</v>
      </c>
      <c r="O4" s="59" t="s">
        <v>10</v>
      </c>
      <c r="P4" s="100"/>
      <c r="Q4" s="100"/>
    </row>
    <row r="5" spans="1:17" x14ac:dyDescent="0.15">
      <c r="B5" s="59" t="s">
        <v>12</v>
      </c>
      <c r="C5" s="58"/>
      <c r="D5" s="57"/>
      <c r="E5" s="57"/>
      <c r="F5" s="101"/>
      <c r="G5" s="101"/>
      <c r="L5" s="59" t="s">
        <v>12</v>
      </c>
      <c r="M5" s="60"/>
      <c r="N5" s="57"/>
      <c r="O5" s="57"/>
      <c r="P5" s="101"/>
      <c r="Q5" s="101"/>
    </row>
    <row r="6" spans="1:17" x14ac:dyDescent="0.15">
      <c r="B6" s="59" t="s">
        <v>11</v>
      </c>
      <c r="C6" s="58"/>
      <c r="D6" s="58"/>
      <c r="E6" s="90"/>
      <c r="F6" s="103" t="str">
        <f>$C$3</f>
        <v/>
      </c>
      <c r="G6" s="103">
        <f>$A$4</f>
        <v>0</v>
      </c>
      <c r="L6" s="59" t="s">
        <v>11</v>
      </c>
      <c r="M6" s="60"/>
      <c r="N6" s="60"/>
      <c r="O6" s="91"/>
      <c r="P6" s="106" t="str">
        <f>$M$3</f>
        <v/>
      </c>
      <c r="Q6" s="106">
        <f>$K$4</f>
        <v>0</v>
      </c>
    </row>
    <row r="7" spans="1:17" x14ac:dyDescent="0.15">
      <c r="B7" s="59" t="s">
        <v>5</v>
      </c>
      <c r="C7" s="58"/>
      <c r="D7" s="58"/>
      <c r="E7" s="90"/>
      <c r="F7" s="103" t="str">
        <f t="shared" ref="F7:F10" si="0">$C$3</f>
        <v/>
      </c>
      <c r="G7" s="103">
        <f t="shared" ref="G7:G10" si="1">$A$4</f>
        <v>0</v>
      </c>
      <c r="L7" s="59" t="s">
        <v>5</v>
      </c>
      <c r="M7" s="60"/>
      <c r="N7" s="60"/>
      <c r="O7" s="91"/>
      <c r="P7" s="106" t="str">
        <f t="shared" ref="P7:P10" si="2">$M$3</f>
        <v/>
      </c>
      <c r="Q7" s="106">
        <f t="shared" ref="Q7:Q10" si="3">$K$4</f>
        <v>0</v>
      </c>
    </row>
    <row r="8" spans="1:17" x14ac:dyDescent="0.15">
      <c r="B8" s="59" t="s">
        <v>6</v>
      </c>
      <c r="C8" s="58"/>
      <c r="D8" s="58"/>
      <c r="E8" s="90"/>
      <c r="F8" s="103" t="str">
        <f t="shared" si="0"/>
        <v/>
      </c>
      <c r="G8" s="103">
        <f t="shared" si="1"/>
        <v>0</v>
      </c>
      <c r="L8" s="59" t="s">
        <v>6</v>
      </c>
      <c r="M8" s="60"/>
      <c r="N8" s="60"/>
      <c r="O8" s="91"/>
      <c r="P8" s="106" t="str">
        <f t="shared" si="2"/>
        <v/>
      </c>
      <c r="Q8" s="106">
        <f t="shared" si="3"/>
        <v>0</v>
      </c>
    </row>
    <row r="9" spans="1:17" x14ac:dyDescent="0.15">
      <c r="B9" s="59" t="s">
        <v>7</v>
      </c>
      <c r="C9" s="58"/>
      <c r="D9" s="58"/>
      <c r="E9" s="90"/>
      <c r="F9" s="103" t="str">
        <f t="shared" si="0"/>
        <v/>
      </c>
      <c r="G9" s="103">
        <f t="shared" si="1"/>
        <v>0</v>
      </c>
      <c r="L9" s="59" t="s">
        <v>7</v>
      </c>
      <c r="M9" s="60"/>
      <c r="N9" s="60"/>
      <c r="O9" s="91"/>
      <c r="P9" s="106" t="str">
        <f t="shared" si="2"/>
        <v/>
      </c>
      <c r="Q9" s="106">
        <f t="shared" si="3"/>
        <v>0</v>
      </c>
    </row>
    <row r="10" spans="1:17" x14ac:dyDescent="0.15">
      <c r="B10" s="59" t="s">
        <v>8</v>
      </c>
      <c r="C10" s="58"/>
      <c r="D10" s="58"/>
      <c r="E10" s="90"/>
      <c r="F10" s="103" t="str">
        <f t="shared" si="0"/>
        <v/>
      </c>
      <c r="G10" s="103">
        <f t="shared" si="1"/>
        <v>0</v>
      </c>
      <c r="L10" s="59" t="s">
        <v>8</v>
      </c>
      <c r="M10" s="60"/>
      <c r="N10" s="60"/>
      <c r="O10" s="91"/>
      <c r="P10" s="106" t="str">
        <f t="shared" si="2"/>
        <v/>
      </c>
      <c r="Q10" s="106">
        <f t="shared" si="3"/>
        <v>0</v>
      </c>
    </row>
    <row r="12" spans="1:17" x14ac:dyDescent="0.15">
      <c r="A12" t="s">
        <v>15</v>
      </c>
      <c r="K12" t="s">
        <v>328</v>
      </c>
    </row>
    <row r="13" spans="1:17" x14ac:dyDescent="0.15">
      <c r="A13" t="s">
        <v>0</v>
      </c>
      <c r="B13" t="s">
        <v>2</v>
      </c>
      <c r="C13" t="str">
        <f>IF(A14="","",VLOOKUP(A14,高体連加盟校一覧!$A$14:$B$80,2))</f>
        <v/>
      </c>
      <c r="K13" t="s">
        <v>0</v>
      </c>
      <c r="L13" t="s">
        <v>2</v>
      </c>
      <c r="M13" t="str">
        <f>IF(K14="","",VLOOKUP(K14,高体連加盟校一覧!$A$14:$B$80,2))</f>
        <v/>
      </c>
    </row>
    <row r="14" spans="1:17" x14ac:dyDescent="0.15">
      <c r="A14" s="56"/>
      <c r="B14" s="59" t="s">
        <v>16</v>
      </c>
      <c r="C14" s="59" t="s">
        <v>13</v>
      </c>
      <c r="D14" s="59" t="s">
        <v>14</v>
      </c>
      <c r="E14" s="59" t="s">
        <v>10</v>
      </c>
      <c r="F14" s="100"/>
      <c r="G14" s="100"/>
      <c r="K14" s="55"/>
      <c r="L14" s="59" t="s">
        <v>16</v>
      </c>
      <c r="M14" s="59" t="s">
        <v>13</v>
      </c>
      <c r="N14" s="59" t="s">
        <v>14</v>
      </c>
      <c r="O14" s="59" t="s">
        <v>10</v>
      </c>
      <c r="P14" s="100"/>
      <c r="Q14" s="100"/>
    </row>
    <row r="15" spans="1:17" x14ac:dyDescent="0.15">
      <c r="B15" s="59" t="s">
        <v>11</v>
      </c>
      <c r="C15" s="58"/>
      <c r="D15" s="58"/>
      <c r="E15" s="90"/>
      <c r="F15" s="102" t="str">
        <f>$C$13</f>
        <v/>
      </c>
      <c r="G15" s="103">
        <f>$A$14</f>
        <v>0</v>
      </c>
      <c r="L15" s="59" t="s">
        <v>11</v>
      </c>
      <c r="M15" s="60"/>
      <c r="N15" s="60"/>
      <c r="O15" s="91"/>
      <c r="P15" s="106" t="str">
        <f>$M$13</f>
        <v/>
      </c>
      <c r="Q15" s="106">
        <f>$K$14</f>
        <v>0</v>
      </c>
    </row>
    <row r="16" spans="1:17" x14ac:dyDescent="0.15">
      <c r="B16" s="59" t="s">
        <v>5</v>
      </c>
      <c r="C16" s="58"/>
      <c r="D16" s="58"/>
      <c r="E16" s="90"/>
      <c r="F16" s="102" t="str">
        <f t="shared" ref="F16:F24" si="4">$C$13</f>
        <v/>
      </c>
      <c r="G16" s="103">
        <f t="shared" ref="G16:G24" si="5">$A$14</f>
        <v>0</v>
      </c>
      <c r="L16" s="59" t="s">
        <v>5</v>
      </c>
      <c r="M16" s="60"/>
      <c r="N16" s="60"/>
      <c r="O16" s="91"/>
      <c r="P16" s="106" t="str">
        <f t="shared" ref="P16:P24" si="6">$M$13</f>
        <v/>
      </c>
      <c r="Q16" s="106">
        <f t="shared" ref="Q16:Q24" si="7">$K$14</f>
        <v>0</v>
      </c>
    </row>
    <row r="17" spans="1:20" x14ac:dyDescent="0.15">
      <c r="B17" s="59" t="s">
        <v>6</v>
      </c>
      <c r="C17" s="58"/>
      <c r="D17" s="58"/>
      <c r="E17" s="90"/>
      <c r="F17" s="102" t="str">
        <f t="shared" si="4"/>
        <v/>
      </c>
      <c r="G17" s="103">
        <f t="shared" si="5"/>
        <v>0</v>
      </c>
      <c r="L17" s="59" t="s">
        <v>6</v>
      </c>
      <c r="M17" s="60"/>
      <c r="N17" s="60"/>
      <c r="O17" s="91"/>
      <c r="P17" s="106" t="str">
        <f t="shared" si="6"/>
        <v/>
      </c>
      <c r="Q17" s="106">
        <f t="shared" si="7"/>
        <v>0</v>
      </c>
    </row>
    <row r="18" spans="1:20" x14ac:dyDescent="0.15">
      <c r="B18" s="59" t="s">
        <v>7</v>
      </c>
      <c r="C18" s="58"/>
      <c r="D18" s="58"/>
      <c r="E18" s="90"/>
      <c r="F18" s="102" t="str">
        <f t="shared" si="4"/>
        <v/>
      </c>
      <c r="G18" s="103">
        <f t="shared" si="5"/>
        <v>0</v>
      </c>
      <c r="L18" s="59" t="s">
        <v>7</v>
      </c>
      <c r="M18" s="60"/>
      <c r="N18" s="60"/>
      <c r="O18" s="91"/>
      <c r="P18" s="106" t="str">
        <f t="shared" si="6"/>
        <v/>
      </c>
      <c r="Q18" s="106">
        <f t="shared" si="7"/>
        <v>0</v>
      </c>
    </row>
    <row r="19" spans="1:20" x14ac:dyDescent="0.15">
      <c r="B19" s="59" t="s">
        <v>8</v>
      </c>
      <c r="C19" s="58"/>
      <c r="D19" s="58"/>
      <c r="E19" s="90"/>
      <c r="F19" s="102" t="str">
        <f t="shared" si="4"/>
        <v/>
      </c>
      <c r="G19" s="103">
        <f t="shared" si="5"/>
        <v>0</v>
      </c>
      <c r="L19" s="59" t="s">
        <v>8</v>
      </c>
      <c r="M19" s="60"/>
      <c r="N19" s="60"/>
      <c r="O19" s="91"/>
      <c r="P19" s="106" t="str">
        <f t="shared" si="6"/>
        <v/>
      </c>
      <c r="Q19" s="106">
        <f t="shared" si="7"/>
        <v>0</v>
      </c>
    </row>
    <row r="20" spans="1:20" x14ac:dyDescent="0.15">
      <c r="B20" s="59" t="s">
        <v>9</v>
      </c>
      <c r="C20" s="58"/>
      <c r="D20" s="58"/>
      <c r="E20" s="90"/>
      <c r="F20" s="102" t="str">
        <f t="shared" si="4"/>
        <v/>
      </c>
      <c r="G20" s="103">
        <f t="shared" si="5"/>
        <v>0</v>
      </c>
      <c r="L20" s="59" t="s">
        <v>9</v>
      </c>
      <c r="M20" s="60"/>
      <c r="N20" s="60"/>
      <c r="O20" s="91"/>
      <c r="P20" s="106" t="str">
        <f t="shared" si="6"/>
        <v/>
      </c>
      <c r="Q20" s="106">
        <f t="shared" si="7"/>
        <v>0</v>
      </c>
    </row>
    <row r="21" spans="1:20" x14ac:dyDescent="0.15">
      <c r="B21" s="59" t="s">
        <v>17</v>
      </c>
      <c r="C21" s="58"/>
      <c r="D21" s="58"/>
      <c r="E21" s="90"/>
      <c r="F21" s="102" t="str">
        <f t="shared" si="4"/>
        <v/>
      </c>
      <c r="G21" s="103">
        <f t="shared" si="5"/>
        <v>0</v>
      </c>
      <c r="L21" s="59" t="s">
        <v>17</v>
      </c>
      <c r="M21" s="60"/>
      <c r="N21" s="60"/>
      <c r="O21" s="91"/>
      <c r="P21" s="106" t="str">
        <f t="shared" si="6"/>
        <v/>
      </c>
      <c r="Q21" s="106">
        <f t="shared" si="7"/>
        <v>0</v>
      </c>
    </row>
    <row r="22" spans="1:20" x14ac:dyDescent="0.15">
      <c r="B22" s="59" t="s">
        <v>18</v>
      </c>
      <c r="C22" s="58"/>
      <c r="D22" s="58"/>
      <c r="E22" s="90"/>
      <c r="F22" s="102" t="str">
        <f t="shared" si="4"/>
        <v/>
      </c>
      <c r="G22" s="103">
        <f t="shared" si="5"/>
        <v>0</v>
      </c>
      <c r="L22" s="59" t="s">
        <v>18</v>
      </c>
      <c r="M22" s="60"/>
      <c r="N22" s="60"/>
      <c r="O22" s="91"/>
      <c r="P22" s="106" t="str">
        <f t="shared" si="6"/>
        <v/>
      </c>
      <c r="Q22" s="106">
        <f t="shared" si="7"/>
        <v>0</v>
      </c>
    </row>
    <row r="23" spans="1:20" x14ac:dyDescent="0.15">
      <c r="B23" s="59" t="s">
        <v>19</v>
      </c>
      <c r="C23" s="58"/>
      <c r="D23" s="58"/>
      <c r="E23" s="90"/>
      <c r="F23" s="102" t="str">
        <f t="shared" si="4"/>
        <v/>
      </c>
      <c r="G23" s="103">
        <f t="shared" si="5"/>
        <v>0</v>
      </c>
      <c r="L23" s="59" t="s">
        <v>19</v>
      </c>
      <c r="M23" s="60"/>
      <c r="N23" s="60"/>
      <c r="O23" s="91"/>
      <c r="P23" s="106" t="str">
        <f t="shared" si="6"/>
        <v/>
      </c>
      <c r="Q23" s="106">
        <f t="shared" si="7"/>
        <v>0</v>
      </c>
    </row>
    <row r="24" spans="1:20" x14ac:dyDescent="0.15">
      <c r="B24" s="59" t="s">
        <v>20</v>
      </c>
      <c r="C24" s="58"/>
      <c r="D24" s="58"/>
      <c r="E24" s="90"/>
      <c r="F24" s="102" t="str">
        <f t="shared" si="4"/>
        <v/>
      </c>
      <c r="G24" s="103">
        <f t="shared" si="5"/>
        <v>0</v>
      </c>
      <c r="L24" s="59" t="s">
        <v>20</v>
      </c>
      <c r="M24" s="60"/>
      <c r="N24" s="60"/>
      <c r="O24" s="91"/>
      <c r="P24" s="106" t="str">
        <f t="shared" si="6"/>
        <v/>
      </c>
      <c r="Q24" s="106">
        <f t="shared" si="7"/>
        <v>0</v>
      </c>
    </row>
    <row r="26" spans="1:20" x14ac:dyDescent="0.15">
      <c r="A26" t="s">
        <v>21</v>
      </c>
      <c r="K26" t="s">
        <v>329</v>
      </c>
    </row>
    <row r="27" spans="1:20" x14ac:dyDescent="0.15">
      <c r="A27" t="s">
        <v>0</v>
      </c>
      <c r="B27" t="s">
        <v>2</v>
      </c>
      <c r="C27" t="str">
        <f>IF(A28="","",VLOOKUP(A28,高体連加盟校一覧!$A$14:$B$80,2))</f>
        <v/>
      </c>
      <c r="K27" t="s">
        <v>0</v>
      </c>
      <c r="L27" t="s">
        <v>2</v>
      </c>
      <c r="M27" t="str">
        <f>IF(K28="","",VLOOKUP(K28,高体連加盟校一覧!$A$14:$B$80,2))</f>
        <v/>
      </c>
    </row>
    <row r="28" spans="1:20" x14ac:dyDescent="0.15">
      <c r="A28" s="56"/>
      <c r="B28" s="59" t="s">
        <v>16</v>
      </c>
      <c r="C28" s="59" t="s">
        <v>13</v>
      </c>
      <c r="D28" s="59" t="s">
        <v>14</v>
      </c>
      <c r="E28" s="59" t="s">
        <v>10</v>
      </c>
      <c r="F28" s="99"/>
      <c r="G28" s="99"/>
      <c r="H28" s="59" t="s">
        <v>13</v>
      </c>
      <c r="I28" s="59" t="s">
        <v>14</v>
      </c>
      <c r="J28" s="59" t="s">
        <v>10</v>
      </c>
      <c r="K28" s="55"/>
      <c r="L28" s="59" t="s">
        <v>16</v>
      </c>
      <c r="M28" s="59" t="s">
        <v>13</v>
      </c>
      <c r="N28" s="59" t="s">
        <v>14</v>
      </c>
      <c r="O28" s="59" t="s">
        <v>10</v>
      </c>
      <c r="P28" s="105"/>
      <c r="Q28" s="105"/>
      <c r="R28" s="59" t="s">
        <v>13</v>
      </c>
      <c r="S28" s="59" t="s">
        <v>14</v>
      </c>
      <c r="T28" s="59" t="s">
        <v>10</v>
      </c>
    </row>
    <row r="29" spans="1:20" x14ac:dyDescent="0.15">
      <c r="B29" s="59" t="s">
        <v>11</v>
      </c>
      <c r="C29" s="58"/>
      <c r="D29" s="58"/>
      <c r="E29" s="90"/>
      <c r="F29" s="90" t="str">
        <f>$C$27</f>
        <v/>
      </c>
      <c r="G29" s="104">
        <f>$A$28</f>
        <v>0</v>
      </c>
      <c r="H29" s="58"/>
      <c r="I29" s="58"/>
      <c r="J29" s="90"/>
      <c r="L29" s="59" t="s">
        <v>11</v>
      </c>
      <c r="M29" s="60"/>
      <c r="N29" s="60"/>
      <c r="O29" s="91"/>
      <c r="P29" s="107" t="str">
        <f>$M$27</f>
        <v/>
      </c>
      <c r="Q29" s="107">
        <f>$K$28</f>
        <v>0</v>
      </c>
      <c r="R29" s="60"/>
      <c r="S29" s="60"/>
      <c r="T29" s="91"/>
    </row>
    <row r="30" spans="1:20" x14ac:dyDescent="0.15">
      <c r="B30" s="59" t="s">
        <v>5</v>
      </c>
      <c r="C30" s="58"/>
      <c r="D30" s="58"/>
      <c r="E30" s="90"/>
      <c r="F30" s="90" t="str">
        <f t="shared" ref="F30:F33" si="8">$C$27</f>
        <v/>
      </c>
      <c r="G30" s="104">
        <f t="shared" ref="G30:G33" si="9">$A$28</f>
        <v>0</v>
      </c>
      <c r="H30" s="58"/>
      <c r="I30" s="58"/>
      <c r="J30" s="90"/>
      <c r="L30" s="59" t="s">
        <v>5</v>
      </c>
      <c r="M30" s="60"/>
      <c r="N30" s="60"/>
      <c r="O30" s="91"/>
      <c r="P30" s="107" t="str">
        <f t="shared" ref="P30:P33" si="10">$M$27</f>
        <v/>
      </c>
      <c r="Q30" s="107">
        <f t="shared" ref="Q30:Q33" si="11">$K$28</f>
        <v>0</v>
      </c>
      <c r="R30" s="60"/>
      <c r="S30" s="60"/>
      <c r="T30" s="91"/>
    </row>
    <row r="31" spans="1:20" x14ac:dyDescent="0.15">
      <c r="B31" s="59" t="s">
        <v>6</v>
      </c>
      <c r="C31" s="58"/>
      <c r="D31" s="58"/>
      <c r="E31" s="90"/>
      <c r="F31" s="90" t="str">
        <f t="shared" si="8"/>
        <v/>
      </c>
      <c r="G31" s="104">
        <f t="shared" si="9"/>
        <v>0</v>
      </c>
      <c r="H31" s="58"/>
      <c r="I31" s="58"/>
      <c r="J31" s="90"/>
      <c r="L31" s="59" t="s">
        <v>6</v>
      </c>
      <c r="M31" s="60"/>
      <c r="N31" s="60"/>
      <c r="O31" s="91"/>
      <c r="P31" s="107" t="str">
        <f t="shared" si="10"/>
        <v/>
      </c>
      <c r="Q31" s="107">
        <f t="shared" si="11"/>
        <v>0</v>
      </c>
      <c r="R31" s="60"/>
      <c r="S31" s="60"/>
      <c r="T31" s="91"/>
    </row>
    <row r="32" spans="1:20" x14ac:dyDescent="0.15">
      <c r="B32" s="59" t="s">
        <v>7</v>
      </c>
      <c r="C32" s="58"/>
      <c r="D32" s="58"/>
      <c r="E32" s="90"/>
      <c r="F32" s="90" t="str">
        <f t="shared" si="8"/>
        <v/>
      </c>
      <c r="G32" s="104">
        <f t="shared" si="9"/>
        <v>0</v>
      </c>
      <c r="H32" s="58"/>
      <c r="I32" s="58"/>
      <c r="J32" s="90"/>
      <c r="L32" s="59" t="s">
        <v>7</v>
      </c>
      <c r="M32" s="60"/>
      <c r="N32" s="60"/>
      <c r="O32" s="91"/>
      <c r="P32" s="107" t="str">
        <f t="shared" si="10"/>
        <v/>
      </c>
      <c r="Q32" s="107">
        <f t="shared" si="11"/>
        <v>0</v>
      </c>
      <c r="R32" s="60"/>
      <c r="S32" s="60"/>
      <c r="T32" s="91"/>
    </row>
    <row r="33" spans="2:20" x14ac:dyDescent="0.15">
      <c r="B33" s="59" t="s">
        <v>8</v>
      </c>
      <c r="C33" s="58"/>
      <c r="D33" s="58"/>
      <c r="E33" s="90"/>
      <c r="F33" s="90" t="str">
        <f t="shared" si="8"/>
        <v/>
      </c>
      <c r="G33" s="104">
        <f t="shared" si="9"/>
        <v>0</v>
      </c>
      <c r="H33" s="58"/>
      <c r="I33" s="58"/>
      <c r="J33" s="90"/>
      <c r="L33" s="59" t="s">
        <v>8</v>
      </c>
      <c r="M33" s="60"/>
      <c r="N33" s="60"/>
      <c r="O33" s="91"/>
      <c r="P33" s="107" t="str">
        <f t="shared" si="10"/>
        <v/>
      </c>
      <c r="Q33" s="107">
        <f t="shared" si="11"/>
        <v>0</v>
      </c>
      <c r="R33" s="60"/>
      <c r="S33" s="60"/>
      <c r="T33" s="91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 x14ac:dyDescent="0.15">
      <c r="A1" s="52" t="s">
        <v>370</v>
      </c>
    </row>
    <row r="3" spans="1:11" x14ac:dyDescent="0.15">
      <c r="A3" s="67" t="s">
        <v>0</v>
      </c>
    </row>
    <row r="4" spans="1:11" ht="29.25" customHeight="1" x14ac:dyDescent="0.15">
      <c r="A4" s="85"/>
    </row>
    <row r="6" spans="1:11" ht="30" customHeight="1" x14ac:dyDescent="0.15">
      <c r="A6" s="53" t="s">
        <v>2</v>
      </c>
      <c r="B6" s="64" t="str">
        <f>IF(A4="","",VLOOKUP(A4,高体連加盟校一覧!$A$14:$H$66,2,))</f>
        <v/>
      </c>
      <c r="C6" s="54" t="s">
        <v>288</v>
      </c>
      <c r="D6" s="59" t="s">
        <v>289</v>
      </c>
      <c r="E6" s="69" t="s">
        <v>302</v>
      </c>
      <c r="F6" s="97" t="str">
        <f>IF(A4="","",VLOOKUP(A4,高体連加盟校一覧!$A$14:$H$66,5,))</f>
        <v/>
      </c>
      <c r="G6" s="150" t="str">
        <f>IF(A4="","",VLOOKUP(A4,高体連加盟校一覧!$A$14:$H$66,6,))</f>
        <v/>
      </c>
      <c r="H6" s="150"/>
      <c r="I6" s="150"/>
      <c r="J6" s="150"/>
      <c r="K6" s="151"/>
    </row>
    <row r="7" spans="1:11" ht="30" customHeight="1" x14ac:dyDescent="0.15">
      <c r="A7" s="65" t="s">
        <v>4</v>
      </c>
      <c r="B7" s="149" t="str">
        <f>IF(参加名簿!C5="","",参加名簿!C5)</f>
        <v/>
      </c>
      <c r="C7" s="149"/>
      <c r="D7" s="66" t="s">
        <v>290</v>
      </c>
      <c r="E7" s="69" t="s">
        <v>303</v>
      </c>
      <c r="F7" s="150" t="str">
        <f>IF(A4="","",VLOOKUP(A4,高体連加盟校一覧!$A$14:$H$66,7,))</f>
        <v/>
      </c>
      <c r="G7" s="150"/>
      <c r="H7" s="98" t="s">
        <v>304</v>
      </c>
      <c r="I7" s="150" t="str">
        <f>IF(A4="","",VLOOKUP(A4,高体連加盟校一覧!$A$14:$H$66,8,))</f>
        <v/>
      </c>
      <c r="J7" s="150"/>
      <c r="K7" s="151"/>
    </row>
    <row r="9" spans="1:11" ht="20.25" customHeight="1" x14ac:dyDescent="0.15">
      <c r="A9" t="s">
        <v>291</v>
      </c>
    </row>
    <row r="10" spans="1:11" ht="20.25" customHeight="1" x14ac:dyDescent="0.15">
      <c r="A10" t="s">
        <v>292</v>
      </c>
    </row>
    <row r="11" spans="1:11" ht="24.75" customHeight="1" x14ac:dyDescent="0.15">
      <c r="A11" s="59" t="s">
        <v>16</v>
      </c>
      <c r="B11" s="59" t="s">
        <v>293</v>
      </c>
      <c r="C11" s="59" t="s">
        <v>14</v>
      </c>
      <c r="D11" s="59" t="s">
        <v>294</v>
      </c>
      <c r="E11" s="147" t="s">
        <v>10</v>
      </c>
      <c r="F11" s="147"/>
    </row>
    <row r="12" spans="1:11" ht="30" customHeight="1" x14ac:dyDescent="0.15">
      <c r="A12" s="96">
        <v>1</v>
      </c>
      <c r="B12" s="59" t="str">
        <f>IF(参加名簿!C6="","",参加名簿!C6)</f>
        <v/>
      </c>
      <c r="C12" s="82" t="str">
        <f>IF(参加名簿!D6="","",参加名簿!D6)</f>
        <v/>
      </c>
      <c r="D12" s="86"/>
      <c r="E12" s="145" t="str">
        <f>IF(参加名簿!E6="","",参加名簿!E6)</f>
        <v/>
      </c>
      <c r="F12" s="146"/>
    </row>
    <row r="13" spans="1:11" ht="30" customHeight="1" x14ac:dyDescent="0.15">
      <c r="A13" s="96">
        <v>2</v>
      </c>
      <c r="B13" s="82" t="str">
        <f>IF(参加名簿!C7="","",参加名簿!C7)</f>
        <v/>
      </c>
      <c r="C13" s="82" t="str">
        <f>IF(参加名簿!D7="","",参加名簿!D7)</f>
        <v/>
      </c>
      <c r="D13" s="86"/>
      <c r="E13" s="145" t="str">
        <f>IF(参加名簿!E7="","",参加名簿!E7)</f>
        <v/>
      </c>
      <c r="F13" s="146"/>
    </row>
    <row r="14" spans="1:11" ht="30" customHeight="1" x14ac:dyDescent="0.15">
      <c r="A14" s="96">
        <v>3</v>
      </c>
      <c r="B14" s="82" t="str">
        <f>IF(参加名簿!C8="","",参加名簿!C8)</f>
        <v/>
      </c>
      <c r="C14" s="82" t="str">
        <f>IF(参加名簿!D8="","",参加名簿!D8)</f>
        <v/>
      </c>
      <c r="D14" s="86"/>
      <c r="E14" s="145" t="str">
        <f>IF(参加名簿!E8="","",参加名簿!E8)</f>
        <v/>
      </c>
      <c r="F14" s="146"/>
    </row>
    <row r="15" spans="1:11" ht="30" customHeight="1" x14ac:dyDescent="0.15">
      <c r="A15" s="96">
        <v>4</v>
      </c>
      <c r="B15" s="82" t="str">
        <f>IF(参加名簿!C9="","",参加名簿!C9)</f>
        <v/>
      </c>
      <c r="C15" s="82" t="str">
        <f>IF(参加名簿!D9="","",参加名簿!D9)</f>
        <v/>
      </c>
      <c r="D15" s="86"/>
      <c r="E15" s="145" t="str">
        <f>IF(参加名簿!E9="","",参加名簿!E9)</f>
        <v/>
      </c>
      <c r="F15" s="146"/>
    </row>
    <row r="16" spans="1:11" ht="30" customHeight="1" x14ac:dyDescent="0.15">
      <c r="A16" s="96">
        <v>5</v>
      </c>
      <c r="B16" s="82" t="str">
        <f>IF(参加名簿!C10="","",参加名簿!C10)</f>
        <v/>
      </c>
      <c r="C16" s="82" t="str">
        <f>IF(参加名簿!D10="","",参加名簿!D10)</f>
        <v/>
      </c>
      <c r="D16" s="86"/>
      <c r="E16" s="145" t="str">
        <f>IF(参加名簿!E10="","",参加名簿!E10)</f>
        <v/>
      </c>
      <c r="F16" s="146"/>
    </row>
    <row r="17" spans="1:12" x14ac:dyDescent="0.15">
      <c r="A17" s="1"/>
    </row>
    <row r="18" spans="1:12" ht="20.25" customHeight="1" x14ac:dyDescent="0.15">
      <c r="A18" s="61" t="s">
        <v>295</v>
      </c>
      <c r="H18" t="s">
        <v>296</v>
      </c>
    </row>
    <row r="19" spans="1:12" ht="24.75" customHeight="1" x14ac:dyDescent="0.15">
      <c r="A19" s="59" t="s">
        <v>16</v>
      </c>
      <c r="B19" s="59" t="s">
        <v>293</v>
      </c>
      <c r="C19" s="59" t="s">
        <v>14</v>
      </c>
      <c r="D19" s="59" t="s">
        <v>294</v>
      </c>
      <c r="E19" s="147" t="s">
        <v>10</v>
      </c>
      <c r="F19" s="147"/>
      <c r="H19" s="59" t="s">
        <v>16</v>
      </c>
      <c r="I19" s="59" t="s">
        <v>293</v>
      </c>
      <c r="J19" s="59" t="s">
        <v>14</v>
      </c>
      <c r="K19" s="59" t="s">
        <v>294</v>
      </c>
      <c r="L19" s="59" t="s">
        <v>10</v>
      </c>
    </row>
    <row r="20" spans="1:12" ht="30" customHeight="1" x14ac:dyDescent="0.15">
      <c r="A20" s="59">
        <v>1</v>
      </c>
      <c r="B20" s="59" t="str">
        <f>IF(参加名簿!C15="","",参加名簿!C15)</f>
        <v/>
      </c>
      <c r="C20" s="82" t="str">
        <f>IF(参加名簿!D15="","",参加名簿!D15)</f>
        <v/>
      </c>
      <c r="D20" s="85"/>
      <c r="E20" s="145" t="str">
        <f>IF(参加名簿!E15="","",参加名簿!E15)</f>
        <v/>
      </c>
      <c r="F20" s="146"/>
      <c r="H20" s="147">
        <v>1</v>
      </c>
      <c r="I20" s="59" t="str">
        <f>IF(参加名簿!C29="","",参加名簿!C29)</f>
        <v/>
      </c>
      <c r="J20" s="82" t="str">
        <f>IF(参加名簿!D29="","",参加名簿!D29)</f>
        <v/>
      </c>
      <c r="K20" s="85"/>
      <c r="L20" s="92" t="str">
        <f>IF(参加名簿!E29="","",参加名簿!E29)</f>
        <v/>
      </c>
    </row>
    <row r="21" spans="1:12" ht="30" customHeight="1" x14ac:dyDescent="0.15">
      <c r="A21" s="59">
        <v>2</v>
      </c>
      <c r="B21" s="82" t="str">
        <f>IF(参加名簿!C16="","",参加名簿!C16)</f>
        <v/>
      </c>
      <c r="C21" s="82" t="str">
        <f>IF(参加名簿!D16="","",参加名簿!D16)</f>
        <v/>
      </c>
      <c r="D21" s="85"/>
      <c r="E21" s="145" t="str">
        <f>IF(参加名簿!E16="","",参加名簿!E16)</f>
        <v/>
      </c>
      <c r="F21" s="146"/>
      <c r="H21" s="147"/>
      <c r="I21" s="59" t="str">
        <f>IF(参加名簿!H29="","",参加名簿!H29)</f>
        <v/>
      </c>
      <c r="J21" s="82" t="str">
        <f>IF(参加名簿!I29="","",参加名簿!I29)</f>
        <v/>
      </c>
      <c r="K21" s="85"/>
      <c r="L21" s="92" t="str">
        <f>IF(参加名簿!J29="","",参加名簿!J29)</f>
        <v/>
      </c>
    </row>
    <row r="22" spans="1:12" ht="30" customHeight="1" x14ac:dyDescent="0.15">
      <c r="A22" s="59">
        <v>3</v>
      </c>
      <c r="B22" s="82" t="str">
        <f>IF(参加名簿!C17="","",参加名簿!C17)</f>
        <v/>
      </c>
      <c r="C22" s="82" t="str">
        <f>IF(参加名簿!D17="","",参加名簿!D17)</f>
        <v/>
      </c>
      <c r="D22" s="85"/>
      <c r="E22" s="145" t="str">
        <f>IF(参加名簿!E17="","",参加名簿!E17)</f>
        <v/>
      </c>
      <c r="F22" s="146"/>
      <c r="H22" s="147">
        <v>2</v>
      </c>
      <c r="I22" s="82" t="str">
        <f>IF(参加名簿!C30="","",参加名簿!C30)</f>
        <v/>
      </c>
      <c r="J22" s="82" t="str">
        <f>IF(参加名簿!D30="","",参加名簿!D30)</f>
        <v/>
      </c>
      <c r="K22" s="85"/>
      <c r="L22" s="92" t="str">
        <f>IF(参加名簿!E30="","",参加名簿!E30)</f>
        <v/>
      </c>
    </row>
    <row r="23" spans="1:12" ht="30" customHeight="1" x14ac:dyDescent="0.15">
      <c r="A23" s="59">
        <v>4</v>
      </c>
      <c r="B23" s="82" t="str">
        <f>IF(参加名簿!C18="","",参加名簿!C18)</f>
        <v/>
      </c>
      <c r="C23" s="82" t="str">
        <f>IF(参加名簿!D18="","",参加名簿!D18)</f>
        <v/>
      </c>
      <c r="D23" s="85"/>
      <c r="E23" s="145" t="str">
        <f>IF(参加名簿!E18="","",参加名簿!E18)</f>
        <v/>
      </c>
      <c r="F23" s="146"/>
      <c r="H23" s="147"/>
      <c r="I23" s="82" t="str">
        <f>IF(参加名簿!H30="","",参加名簿!H30)</f>
        <v/>
      </c>
      <c r="J23" s="82" t="str">
        <f>IF(参加名簿!I30="","",参加名簿!I30)</f>
        <v/>
      </c>
      <c r="K23" s="85"/>
      <c r="L23" s="92" t="str">
        <f>IF(参加名簿!J30="","",参加名簿!J30)</f>
        <v/>
      </c>
    </row>
    <row r="24" spans="1:12" ht="30" customHeight="1" thickBot="1" x14ac:dyDescent="0.2">
      <c r="A24" s="83">
        <v>5</v>
      </c>
      <c r="B24" s="83" t="str">
        <f>IF(参加名簿!C19="","",参加名簿!C19)</f>
        <v/>
      </c>
      <c r="C24" s="83" t="str">
        <f>IF(参加名簿!D19="","",参加名簿!D19)</f>
        <v/>
      </c>
      <c r="D24" s="87"/>
      <c r="E24" s="152" t="str">
        <f>IF(参加名簿!E19="","",参加名簿!E19)</f>
        <v/>
      </c>
      <c r="F24" s="153"/>
      <c r="H24" s="147">
        <v>3</v>
      </c>
      <c r="I24" s="82" t="str">
        <f>IF(参加名簿!C31="","",参加名簿!C31)</f>
        <v/>
      </c>
      <c r="J24" s="82" t="str">
        <f>IF(参加名簿!D31="","",参加名簿!D31)</f>
        <v/>
      </c>
      <c r="K24" s="85"/>
      <c r="L24" s="92" t="str">
        <f>IF(参加名簿!E31="","",参加名簿!E31)</f>
        <v/>
      </c>
    </row>
    <row r="25" spans="1:12" ht="30" customHeight="1" thickBot="1" x14ac:dyDescent="0.2">
      <c r="A25" s="66">
        <v>6</v>
      </c>
      <c r="B25" s="84" t="str">
        <f>IF(参加名簿!C20="","",参加名簿!C20)</f>
        <v/>
      </c>
      <c r="C25" s="84" t="str">
        <f>IF(参加名簿!D20="","",参加名簿!D20)</f>
        <v/>
      </c>
      <c r="D25" s="88"/>
      <c r="E25" s="143" t="str">
        <f>IF(参加名簿!E20="","",参加名簿!E20)</f>
        <v/>
      </c>
      <c r="F25" s="144"/>
      <c r="H25" s="148"/>
      <c r="I25" s="83" t="str">
        <f>IF(参加名簿!H31="","",参加名簿!H31)</f>
        <v/>
      </c>
      <c r="J25" s="83" t="str">
        <f>IF(参加名簿!I31="","",参加名簿!I31)</f>
        <v/>
      </c>
      <c r="K25" s="87"/>
      <c r="L25" s="93" t="str">
        <f>IF(参加名簿!J31="","",参加名簿!J31)</f>
        <v/>
      </c>
    </row>
    <row r="26" spans="1:12" ht="30" customHeight="1" x14ac:dyDescent="0.15">
      <c r="A26" s="59">
        <v>7</v>
      </c>
      <c r="B26" s="82" t="str">
        <f>IF(参加名簿!C21="","",参加名簿!C21)</f>
        <v/>
      </c>
      <c r="C26" s="82" t="str">
        <f>IF(参加名簿!D21="","",参加名簿!D21)</f>
        <v/>
      </c>
      <c r="D26" s="85"/>
      <c r="E26" s="145" t="str">
        <f>IF(参加名簿!E21="","",参加名簿!E21)</f>
        <v/>
      </c>
      <c r="F26" s="146"/>
      <c r="H26" s="149">
        <v>4</v>
      </c>
      <c r="I26" s="84" t="str">
        <f>IF(参加名簿!C32="","",参加名簿!C32)</f>
        <v/>
      </c>
      <c r="J26" s="84" t="str">
        <f>IF(参加名簿!D32="","",参加名簿!D32)</f>
        <v/>
      </c>
      <c r="K26" s="88"/>
      <c r="L26" s="94" t="str">
        <f>IF(参加名簿!E32="","",参加名簿!E32)</f>
        <v/>
      </c>
    </row>
    <row r="27" spans="1:12" ht="30" customHeight="1" x14ac:dyDescent="0.15">
      <c r="A27" s="59">
        <v>8</v>
      </c>
      <c r="B27" s="82" t="str">
        <f>IF(参加名簿!C22="","",参加名簿!C22)</f>
        <v/>
      </c>
      <c r="C27" s="82" t="str">
        <f>IF(参加名簿!D22="","",参加名簿!D22)</f>
        <v/>
      </c>
      <c r="D27" s="85"/>
      <c r="E27" s="145" t="str">
        <f>IF(参加名簿!E22="","",参加名簿!E22)</f>
        <v/>
      </c>
      <c r="F27" s="146"/>
      <c r="H27" s="147"/>
      <c r="I27" s="82" t="str">
        <f>IF(参加名簿!H32="","",参加名簿!H32)</f>
        <v/>
      </c>
      <c r="J27" s="82" t="str">
        <f>IF(参加名簿!I32="","",参加名簿!I32)</f>
        <v/>
      </c>
      <c r="K27" s="85"/>
      <c r="L27" s="92" t="str">
        <f>IF(参加名簿!J32="","",参加名簿!J32)</f>
        <v/>
      </c>
    </row>
    <row r="28" spans="1:12" ht="30" customHeight="1" x14ac:dyDescent="0.15">
      <c r="A28" s="59">
        <v>9</v>
      </c>
      <c r="B28" s="82" t="str">
        <f>IF(参加名簿!C23="","",参加名簿!C23)</f>
        <v/>
      </c>
      <c r="C28" s="82" t="str">
        <f>IF(参加名簿!D23="","",参加名簿!D23)</f>
        <v/>
      </c>
      <c r="D28" s="85"/>
      <c r="E28" s="145" t="str">
        <f>IF(参加名簿!E23="","",参加名簿!E23)</f>
        <v/>
      </c>
      <c r="F28" s="146"/>
      <c r="H28" s="147">
        <v>5</v>
      </c>
      <c r="I28" s="82" t="str">
        <f>IF(参加名簿!C33="","",参加名簿!C33)</f>
        <v/>
      </c>
      <c r="J28" s="82" t="str">
        <f>IF(参加名簿!D33="","",参加名簿!D33)</f>
        <v/>
      </c>
      <c r="K28" s="85"/>
      <c r="L28" s="92" t="str">
        <f>IF(参加名簿!E33="","",参加名簿!E33)</f>
        <v/>
      </c>
    </row>
    <row r="29" spans="1:12" ht="30" customHeight="1" x14ac:dyDescent="0.15">
      <c r="A29" s="59">
        <v>10</v>
      </c>
      <c r="B29" s="82" t="str">
        <f>IF(参加名簿!C24="","",参加名簿!C24)</f>
        <v/>
      </c>
      <c r="C29" s="82" t="str">
        <f>IF(参加名簿!D24="","",参加名簿!D24)</f>
        <v/>
      </c>
      <c r="D29" s="85"/>
      <c r="E29" s="145" t="str">
        <f>IF(参加名簿!E24="","",参加名簿!E24)</f>
        <v/>
      </c>
      <c r="F29" s="146"/>
      <c r="H29" s="147"/>
      <c r="I29" s="82" t="str">
        <f>IF(参加名簿!H33="","",参加名簿!H33)</f>
        <v/>
      </c>
      <c r="J29" s="82" t="str">
        <f>IF(参加名簿!I33="","",参加名簿!I33)</f>
        <v/>
      </c>
      <c r="K29" s="85"/>
      <c r="L29" s="92" t="str">
        <f>IF(参加名簿!J33="","",参加名簿!J33)</f>
        <v/>
      </c>
    </row>
    <row r="31" spans="1:12" x14ac:dyDescent="0.15">
      <c r="B31" t="s">
        <v>298</v>
      </c>
    </row>
    <row r="32" spans="1:12" x14ac:dyDescent="0.15">
      <c r="B32" t="s">
        <v>299</v>
      </c>
    </row>
    <row r="33" spans="2:11" x14ac:dyDescent="0.15">
      <c r="B33" t="s">
        <v>297</v>
      </c>
    </row>
    <row r="35" spans="2:11" ht="23.25" customHeight="1" x14ac:dyDescent="0.15">
      <c r="B35" s="75" t="s">
        <v>371</v>
      </c>
      <c r="C35" s="89"/>
      <c r="D35" s="68" t="s">
        <v>326</v>
      </c>
      <c r="E35" s="89"/>
      <c r="F35" s="68" t="s">
        <v>327</v>
      </c>
      <c r="H35" s="63" t="s">
        <v>300</v>
      </c>
      <c r="I35" s="142"/>
      <c r="J35" s="142"/>
      <c r="K35" t="s">
        <v>301</v>
      </c>
    </row>
    <row r="36" spans="2:11" ht="23.25" customHeight="1" x14ac:dyDescent="0.15">
      <c r="D36" s="141"/>
      <c r="E36" s="141"/>
      <c r="F36" s="141"/>
      <c r="G36" s="141"/>
      <c r="H36" s="141"/>
    </row>
  </sheetData>
  <sheetProtection sheet="1" objects="1" scenarios="1" selectLockedCells="1"/>
  <mergeCells count="29">
    <mergeCell ref="G6:K6"/>
    <mergeCell ref="E23:F23"/>
    <mergeCell ref="E24:F24"/>
    <mergeCell ref="E19:F19"/>
    <mergeCell ref="E20:F20"/>
    <mergeCell ref="E14:F14"/>
    <mergeCell ref="E15:F15"/>
    <mergeCell ref="E16:F16"/>
    <mergeCell ref="I7:K7"/>
    <mergeCell ref="H20:H21"/>
    <mergeCell ref="H22:H23"/>
    <mergeCell ref="E21:F21"/>
    <mergeCell ref="E22:F22"/>
    <mergeCell ref="B7:C7"/>
    <mergeCell ref="E11:F11"/>
    <mergeCell ref="E12:F12"/>
    <mergeCell ref="E13:F13"/>
    <mergeCell ref="F7:G7"/>
    <mergeCell ref="D36:E36"/>
    <mergeCell ref="I35:J35"/>
    <mergeCell ref="E25:F25"/>
    <mergeCell ref="E26:F26"/>
    <mergeCell ref="E27:F27"/>
    <mergeCell ref="E28:F28"/>
    <mergeCell ref="E29:F29"/>
    <mergeCell ref="H28:H29"/>
    <mergeCell ref="F36:H36"/>
    <mergeCell ref="H24:H25"/>
    <mergeCell ref="H26:H27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 x14ac:dyDescent="0.15">
      <c r="A1" s="52" t="s">
        <v>372</v>
      </c>
    </row>
    <row r="3" spans="1:11" x14ac:dyDescent="0.15">
      <c r="A3" s="67" t="s">
        <v>0</v>
      </c>
    </row>
    <row r="4" spans="1:11" ht="30" customHeight="1" x14ac:dyDescent="0.15">
      <c r="A4" s="96"/>
    </row>
    <row r="6" spans="1:11" ht="30" customHeight="1" x14ac:dyDescent="0.15">
      <c r="A6" s="53" t="s">
        <v>2</v>
      </c>
      <c r="B6" s="64" t="str">
        <f>IF(A4="","",VLOOKUP(A4,高体連加盟校一覧!$A$14:$H$66,2,))</f>
        <v/>
      </c>
      <c r="C6" s="54" t="s">
        <v>288</v>
      </c>
      <c r="D6" s="59" t="s">
        <v>289</v>
      </c>
      <c r="E6" s="69" t="s">
        <v>302</v>
      </c>
      <c r="F6" s="97" t="str">
        <f>IF(A4="","",VLOOKUP(A4,高体連加盟校一覧!$A$14:$H$66,5,))</f>
        <v/>
      </c>
      <c r="G6" s="150" t="str">
        <f>IF(A4="","",VLOOKUP(A4,高体連加盟校一覧!$A$14:$H$66,6,))</f>
        <v/>
      </c>
      <c r="H6" s="150"/>
      <c r="I6" s="150"/>
      <c r="J6" s="150"/>
      <c r="K6" s="151"/>
    </row>
    <row r="7" spans="1:11" ht="30" customHeight="1" x14ac:dyDescent="0.15">
      <c r="A7" s="65" t="s">
        <v>4</v>
      </c>
      <c r="B7" s="149" t="str">
        <f>IF(参加名簿!M5="","",参加名簿!M5)</f>
        <v/>
      </c>
      <c r="C7" s="149"/>
      <c r="D7" s="66" t="s">
        <v>290</v>
      </c>
      <c r="E7" s="69" t="s">
        <v>303</v>
      </c>
      <c r="F7" s="154" t="str">
        <f>IF(A4="","",VLOOKUP(A4,高体連加盟校一覧!$A$14:$H$66,7,))</f>
        <v/>
      </c>
      <c r="G7" s="154"/>
      <c r="H7" s="98" t="s">
        <v>304</v>
      </c>
      <c r="I7" s="150" t="str">
        <f>IF(A4="","",VLOOKUP(A4,高体連加盟校一覧!$A$14:$H$66,8,))</f>
        <v/>
      </c>
      <c r="J7" s="150"/>
      <c r="K7" s="151"/>
    </row>
    <row r="9" spans="1:11" x14ac:dyDescent="0.15">
      <c r="A9" t="s">
        <v>305</v>
      </c>
    </row>
    <row r="10" spans="1:11" x14ac:dyDescent="0.15">
      <c r="A10" t="s">
        <v>292</v>
      </c>
    </row>
    <row r="11" spans="1:11" ht="30" customHeight="1" x14ac:dyDescent="0.15">
      <c r="A11" s="59" t="s">
        <v>16</v>
      </c>
      <c r="B11" s="59" t="s">
        <v>293</v>
      </c>
      <c r="C11" s="59" t="s">
        <v>14</v>
      </c>
      <c r="D11" s="59" t="s">
        <v>294</v>
      </c>
      <c r="E11" s="147" t="s">
        <v>10</v>
      </c>
      <c r="F11" s="147"/>
    </row>
    <row r="12" spans="1:11" ht="30" customHeight="1" x14ac:dyDescent="0.15">
      <c r="A12" s="96">
        <v>1</v>
      </c>
      <c r="B12" s="59" t="str">
        <f>IF(参加名簿!M6="","",参加名簿!M6)</f>
        <v/>
      </c>
      <c r="C12" s="82" t="str">
        <f>IF(参加名簿!N6="","",参加名簿!N6)</f>
        <v/>
      </c>
      <c r="D12" s="86"/>
      <c r="E12" s="145" t="str">
        <f>IF(参加名簿!O6="","",参加名簿!O6)</f>
        <v/>
      </c>
      <c r="F12" s="146"/>
    </row>
    <row r="13" spans="1:11" ht="30" customHeight="1" x14ac:dyDescent="0.15">
      <c r="A13" s="96">
        <v>2</v>
      </c>
      <c r="B13" s="82" t="str">
        <f>IF(参加名簿!M7="","",参加名簿!M7)</f>
        <v/>
      </c>
      <c r="C13" s="82" t="str">
        <f>IF(参加名簿!N7="","",参加名簿!N7)</f>
        <v/>
      </c>
      <c r="D13" s="86"/>
      <c r="E13" s="145" t="str">
        <f>IF(参加名簿!O7="","",参加名簿!O7)</f>
        <v/>
      </c>
      <c r="F13" s="146"/>
    </row>
    <row r="14" spans="1:11" ht="30" customHeight="1" x14ac:dyDescent="0.15">
      <c r="A14" s="96">
        <v>3</v>
      </c>
      <c r="B14" s="82" t="str">
        <f>IF(参加名簿!M8="","",参加名簿!M8)</f>
        <v/>
      </c>
      <c r="C14" s="82" t="str">
        <f>IF(参加名簿!N8="","",参加名簿!N8)</f>
        <v/>
      </c>
      <c r="D14" s="86"/>
      <c r="E14" s="145" t="str">
        <f>IF(参加名簿!O8="","",参加名簿!O8)</f>
        <v/>
      </c>
      <c r="F14" s="146"/>
    </row>
    <row r="15" spans="1:11" ht="30" customHeight="1" x14ac:dyDescent="0.15">
      <c r="A15" s="96">
        <v>4</v>
      </c>
      <c r="B15" s="82" t="str">
        <f>IF(参加名簿!M9="","",参加名簿!M9)</f>
        <v/>
      </c>
      <c r="C15" s="82" t="str">
        <f>IF(参加名簿!N9="","",参加名簿!N9)</f>
        <v/>
      </c>
      <c r="D15" s="86"/>
      <c r="E15" s="145" t="str">
        <f>IF(参加名簿!O9="","",参加名簿!O9)</f>
        <v/>
      </c>
      <c r="F15" s="146"/>
    </row>
    <row r="16" spans="1:11" ht="30" customHeight="1" x14ac:dyDescent="0.15">
      <c r="A16" s="96">
        <v>5</v>
      </c>
      <c r="B16" s="82" t="str">
        <f>IF(参加名簿!M10="","",参加名簿!M10)</f>
        <v/>
      </c>
      <c r="C16" s="82" t="str">
        <f>IF(参加名簿!N10="","",参加名簿!N10)</f>
        <v/>
      </c>
      <c r="D16" s="86"/>
      <c r="E16" s="145" t="str">
        <f>IF(参加名簿!O10="","",参加名簿!O10)</f>
        <v/>
      </c>
      <c r="F16" s="146"/>
    </row>
    <row r="17" spans="1:12" x14ac:dyDescent="0.15">
      <c r="A17" s="1"/>
    </row>
    <row r="18" spans="1:12" ht="20.25" customHeight="1" x14ac:dyDescent="0.15">
      <c r="A18" s="61" t="s">
        <v>306</v>
      </c>
      <c r="H18" t="s">
        <v>307</v>
      </c>
    </row>
    <row r="19" spans="1:12" ht="24.75" customHeight="1" x14ac:dyDescent="0.15">
      <c r="A19" s="59" t="s">
        <v>16</v>
      </c>
      <c r="B19" s="59" t="s">
        <v>293</v>
      </c>
      <c r="C19" s="59" t="s">
        <v>14</v>
      </c>
      <c r="D19" s="59" t="s">
        <v>294</v>
      </c>
      <c r="E19" s="147" t="s">
        <v>10</v>
      </c>
      <c r="F19" s="147"/>
      <c r="H19" s="59" t="s">
        <v>16</v>
      </c>
      <c r="I19" s="59" t="s">
        <v>293</v>
      </c>
      <c r="J19" s="59" t="s">
        <v>14</v>
      </c>
      <c r="K19" s="59" t="s">
        <v>294</v>
      </c>
      <c r="L19" s="59" t="s">
        <v>10</v>
      </c>
    </row>
    <row r="20" spans="1:12" ht="30" customHeight="1" x14ac:dyDescent="0.15">
      <c r="A20" s="59">
        <v>1</v>
      </c>
      <c r="B20" s="59" t="str">
        <f>IF(参加名簿!M15="","",参加名簿!M15)</f>
        <v/>
      </c>
      <c r="C20" s="82" t="str">
        <f>IF(参加名簿!N15="","",参加名簿!N15)</f>
        <v/>
      </c>
      <c r="D20" s="85"/>
      <c r="E20" s="145" t="str">
        <f>IF(参加名簿!O15="","",参加名簿!O15)</f>
        <v/>
      </c>
      <c r="F20" s="146"/>
      <c r="H20" s="147">
        <v>1</v>
      </c>
      <c r="I20" s="59" t="str">
        <f>IF(参加名簿!M29="","",参加名簿!M29)</f>
        <v/>
      </c>
      <c r="J20" s="82" t="str">
        <f>IF(参加名簿!N29="","",参加名簿!N29)</f>
        <v/>
      </c>
      <c r="K20" s="85"/>
      <c r="L20" s="92" t="str">
        <f>IF(参加名簿!O29="","",参加名簿!O29)</f>
        <v/>
      </c>
    </row>
    <row r="21" spans="1:12" ht="30" customHeight="1" x14ac:dyDescent="0.15">
      <c r="A21" s="59">
        <v>2</v>
      </c>
      <c r="B21" s="82" t="str">
        <f>IF(参加名簿!M16="","",参加名簿!M16)</f>
        <v/>
      </c>
      <c r="C21" s="82" t="str">
        <f>IF(参加名簿!N16="","",参加名簿!N16)</f>
        <v/>
      </c>
      <c r="D21" s="85"/>
      <c r="E21" s="145" t="str">
        <f>IF(参加名簿!O16="","",参加名簿!O16)</f>
        <v/>
      </c>
      <c r="F21" s="146"/>
      <c r="H21" s="147"/>
      <c r="I21" s="59" t="str">
        <f>IF(参加名簿!R29="","",参加名簿!R29)</f>
        <v/>
      </c>
      <c r="J21" s="82" t="str">
        <f>IF(参加名簿!S29="","",参加名簿!S29)</f>
        <v/>
      </c>
      <c r="K21" s="85"/>
      <c r="L21" s="92" t="str">
        <f>IF(参加名簿!T29="","",参加名簿!T29)</f>
        <v/>
      </c>
    </row>
    <row r="22" spans="1:12" ht="30" customHeight="1" x14ac:dyDescent="0.15">
      <c r="A22" s="59">
        <v>3</v>
      </c>
      <c r="B22" s="82" t="str">
        <f>IF(参加名簿!M17="","",参加名簿!M17)</f>
        <v/>
      </c>
      <c r="C22" s="82" t="str">
        <f>IF(参加名簿!N17="","",参加名簿!N17)</f>
        <v/>
      </c>
      <c r="D22" s="85"/>
      <c r="E22" s="145" t="str">
        <f>IF(参加名簿!O17="","",参加名簿!O17)</f>
        <v/>
      </c>
      <c r="F22" s="146"/>
      <c r="H22" s="147">
        <v>2</v>
      </c>
      <c r="I22" s="82" t="str">
        <f>IF(参加名簿!M30="","",参加名簿!M30)</f>
        <v/>
      </c>
      <c r="J22" s="82" t="str">
        <f>IF(参加名簿!N30="","",参加名簿!N30)</f>
        <v/>
      </c>
      <c r="K22" s="85"/>
      <c r="L22" s="92" t="str">
        <f>IF(参加名簿!O30="","",参加名簿!O30)</f>
        <v/>
      </c>
    </row>
    <row r="23" spans="1:12" ht="30" customHeight="1" x14ac:dyDescent="0.15">
      <c r="A23" s="59">
        <v>4</v>
      </c>
      <c r="B23" s="82" t="str">
        <f>IF(参加名簿!M18="","",参加名簿!M18)</f>
        <v/>
      </c>
      <c r="C23" s="82" t="str">
        <f>IF(参加名簿!N18="","",参加名簿!N18)</f>
        <v/>
      </c>
      <c r="D23" s="85"/>
      <c r="E23" s="145" t="str">
        <f>IF(参加名簿!O18="","",参加名簿!O18)</f>
        <v/>
      </c>
      <c r="F23" s="146"/>
      <c r="H23" s="147"/>
      <c r="I23" s="82" t="str">
        <f>IF(参加名簿!R30="","",参加名簿!R30)</f>
        <v/>
      </c>
      <c r="J23" s="82" t="str">
        <f>IF(参加名簿!S30="","",参加名簿!S30)</f>
        <v/>
      </c>
      <c r="K23" s="85"/>
      <c r="L23" s="92" t="str">
        <f>IF(参加名簿!T30="","",参加名簿!T30)</f>
        <v/>
      </c>
    </row>
    <row r="24" spans="1:12" ht="30" customHeight="1" x14ac:dyDescent="0.15">
      <c r="A24" s="59">
        <v>5</v>
      </c>
      <c r="B24" s="82" t="str">
        <f>IF(参加名簿!M19="","",参加名簿!M19)</f>
        <v/>
      </c>
      <c r="C24" s="82" t="str">
        <f>IF(参加名簿!N19="","",参加名簿!N19)</f>
        <v/>
      </c>
      <c r="D24" s="85"/>
      <c r="E24" s="145" t="str">
        <f>IF(参加名簿!O19="","",参加名簿!O19)</f>
        <v/>
      </c>
      <c r="F24" s="146"/>
      <c r="H24" s="147">
        <v>3</v>
      </c>
      <c r="I24" s="82" t="str">
        <f>IF(参加名簿!M31="","",参加名簿!M31)</f>
        <v/>
      </c>
      <c r="J24" s="82" t="str">
        <f>IF(参加名簿!N31="","",参加名簿!N31)</f>
        <v/>
      </c>
      <c r="K24" s="85"/>
      <c r="L24" s="92" t="str">
        <f>IF(参加名簿!O31="","",参加名簿!O31)</f>
        <v/>
      </c>
    </row>
    <row r="25" spans="1:12" ht="30" customHeight="1" thickBot="1" x14ac:dyDescent="0.2">
      <c r="A25" s="83">
        <v>6</v>
      </c>
      <c r="B25" s="83" t="str">
        <f>IF(参加名簿!M20="","",参加名簿!M20)</f>
        <v/>
      </c>
      <c r="C25" s="83" t="str">
        <f>IF(参加名簿!N20="","",参加名簿!N20)</f>
        <v/>
      </c>
      <c r="D25" s="87"/>
      <c r="E25" s="152" t="str">
        <f>IF(参加名簿!O20="","",参加名簿!O20)</f>
        <v/>
      </c>
      <c r="F25" s="153"/>
      <c r="H25" s="147"/>
      <c r="I25" s="82" t="str">
        <f>IF(参加名簿!R31="","",参加名簿!R31)</f>
        <v/>
      </c>
      <c r="J25" s="82" t="str">
        <f>IF(参加名簿!S31="","",参加名簿!S31)</f>
        <v/>
      </c>
      <c r="K25" s="85"/>
      <c r="L25" s="92" t="str">
        <f>IF(参加名簿!T31="","",参加名簿!T31)</f>
        <v/>
      </c>
    </row>
    <row r="26" spans="1:12" ht="30" customHeight="1" x14ac:dyDescent="0.15">
      <c r="A26" s="66">
        <v>7</v>
      </c>
      <c r="B26" s="84" t="str">
        <f>IF(参加名簿!M21="","",参加名簿!M21)</f>
        <v/>
      </c>
      <c r="C26" s="84" t="str">
        <f>IF(参加名簿!N21="","",参加名簿!N21)</f>
        <v/>
      </c>
      <c r="D26" s="88"/>
      <c r="E26" s="143" t="str">
        <f>IF(参加名簿!O21="","",参加名簿!O21)</f>
        <v/>
      </c>
      <c r="F26" s="144"/>
      <c r="H26" s="147">
        <v>4</v>
      </c>
      <c r="I26" s="82" t="str">
        <f>IF(参加名簿!M32="","",参加名簿!M32)</f>
        <v/>
      </c>
      <c r="J26" s="82" t="str">
        <f>IF(参加名簿!N32="","",参加名簿!N32)</f>
        <v/>
      </c>
      <c r="K26" s="85"/>
      <c r="L26" s="92" t="str">
        <f>IF(参加名簿!O32="","",参加名簿!O32)</f>
        <v/>
      </c>
    </row>
    <row r="27" spans="1:12" ht="30" customHeight="1" thickBot="1" x14ac:dyDescent="0.2">
      <c r="A27" s="59">
        <v>8</v>
      </c>
      <c r="B27" s="82" t="str">
        <f>IF(参加名簿!M22="","",参加名簿!M22)</f>
        <v/>
      </c>
      <c r="C27" s="82" t="str">
        <f>IF(参加名簿!N22="","",参加名簿!N22)</f>
        <v/>
      </c>
      <c r="D27" s="85"/>
      <c r="E27" s="145" t="str">
        <f>IF(参加名簿!O22="","",参加名簿!O22)</f>
        <v/>
      </c>
      <c r="F27" s="146"/>
      <c r="H27" s="148"/>
      <c r="I27" s="83" t="str">
        <f>IF(参加名簿!R32="","",参加名簿!R32)</f>
        <v/>
      </c>
      <c r="J27" s="83" t="str">
        <f>IF(参加名簿!S32="","",参加名簿!S32)</f>
        <v/>
      </c>
      <c r="K27" s="87"/>
      <c r="L27" s="93" t="str">
        <f>IF(参加名簿!T32="","",参加名簿!T32)</f>
        <v/>
      </c>
    </row>
    <row r="28" spans="1:12" ht="30" customHeight="1" x14ac:dyDescent="0.15">
      <c r="A28" s="59">
        <v>9</v>
      </c>
      <c r="B28" s="82" t="str">
        <f>IF(参加名簿!M23="","",参加名簿!M23)</f>
        <v/>
      </c>
      <c r="C28" s="82" t="str">
        <f>IF(参加名簿!N23="","",参加名簿!N23)</f>
        <v/>
      </c>
      <c r="D28" s="85"/>
      <c r="E28" s="145" t="str">
        <f>IF(参加名簿!O23="","",参加名簿!O23)</f>
        <v/>
      </c>
      <c r="F28" s="146"/>
      <c r="H28" s="149">
        <v>5</v>
      </c>
      <c r="I28" s="84" t="str">
        <f>IF(参加名簿!M33="","",参加名簿!M33)</f>
        <v/>
      </c>
      <c r="J28" s="84" t="str">
        <f>IF(参加名簿!N33="","",参加名簿!N33)</f>
        <v/>
      </c>
      <c r="K28" s="88"/>
      <c r="L28" s="94" t="str">
        <f>IF(参加名簿!O33="","",参加名簿!O33)</f>
        <v/>
      </c>
    </row>
    <row r="29" spans="1:12" ht="30" customHeight="1" x14ac:dyDescent="0.15">
      <c r="A29" s="59">
        <v>10</v>
      </c>
      <c r="B29" s="82" t="str">
        <f>IF(参加名簿!M24="","",参加名簿!M24)</f>
        <v/>
      </c>
      <c r="C29" s="82" t="str">
        <f>IF(参加名簿!N24="","",参加名簿!N24)</f>
        <v/>
      </c>
      <c r="D29" s="85"/>
      <c r="E29" s="145" t="str">
        <f>IF(参加名簿!O24="","",参加名簿!O24)</f>
        <v/>
      </c>
      <c r="F29" s="146"/>
      <c r="H29" s="147"/>
      <c r="I29" s="82" t="str">
        <f>IF(参加名簿!R33="","",参加名簿!R33)</f>
        <v/>
      </c>
      <c r="J29" s="82" t="str">
        <f>IF(参加名簿!S33="","",参加名簿!S33)</f>
        <v/>
      </c>
      <c r="K29" s="85"/>
      <c r="L29" s="92" t="str">
        <f>IF(参加名簿!T33="","",参加名簿!T33)</f>
        <v/>
      </c>
    </row>
    <row r="31" spans="1:12" x14ac:dyDescent="0.15">
      <c r="B31" t="s">
        <v>298</v>
      </c>
    </row>
    <row r="32" spans="1:12" x14ac:dyDescent="0.15">
      <c r="B32" t="s">
        <v>299</v>
      </c>
    </row>
    <row r="33" spans="2:11" x14ac:dyDescent="0.15">
      <c r="B33" t="s">
        <v>297</v>
      </c>
    </row>
    <row r="35" spans="2:11" ht="18.75" x14ac:dyDescent="0.15">
      <c r="B35" s="75" t="s">
        <v>371</v>
      </c>
      <c r="C35" s="89"/>
      <c r="D35" s="68" t="s">
        <v>326</v>
      </c>
      <c r="E35" s="89"/>
      <c r="F35" s="68" t="s">
        <v>327</v>
      </c>
      <c r="H35" s="95" t="s">
        <v>300</v>
      </c>
      <c r="I35" s="142"/>
      <c r="J35" s="142"/>
      <c r="K35" t="s">
        <v>301</v>
      </c>
    </row>
    <row r="36" spans="2:11" x14ac:dyDescent="0.15">
      <c r="D36" s="141"/>
      <c r="E36" s="141"/>
      <c r="F36" s="141"/>
      <c r="G36" s="141"/>
      <c r="H36" s="141"/>
    </row>
  </sheetData>
  <sheetProtection sheet="1" objects="1" scenarios="1" selectLockedCells="1"/>
  <mergeCells count="29">
    <mergeCell ref="G6:K6"/>
    <mergeCell ref="I7:K7"/>
    <mergeCell ref="E13:F13"/>
    <mergeCell ref="B7:C7"/>
    <mergeCell ref="F7:G7"/>
    <mergeCell ref="E11:F11"/>
    <mergeCell ref="E12:F12"/>
    <mergeCell ref="E24:F24"/>
    <mergeCell ref="H24:H25"/>
    <mergeCell ref="E25:F25"/>
    <mergeCell ref="E14:F14"/>
    <mergeCell ref="E15:F15"/>
    <mergeCell ref="E16:F16"/>
    <mergeCell ref="E19:F19"/>
    <mergeCell ref="E20:F20"/>
    <mergeCell ref="H20:H21"/>
    <mergeCell ref="E21:F21"/>
    <mergeCell ref="E22:F22"/>
    <mergeCell ref="H22:H23"/>
    <mergeCell ref="E23:F23"/>
    <mergeCell ref="I35:J35"/>
    <mergeCell ref="D36:E36"/>
    <mergeCell ref="F36:H36"/>
    <mergeCell ref="E26:F26"/>
    <mergeCell ref="H26:H27"/>
    <mergeCell ref="E27:F27"/>
    <mergeCell ref="E28:F28"/>
    <mergeCell ref="H28:H29"/>
    <mergeCell ref="E29:F29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1"/>
    </sheetView>
  </sheetViews>
  <sheetFormatPr defaultRowHeight="13.5" x14ac:dyDescent="0.15"/>
  <cols>
    <col min="1" max="1" width="7.25" customWidth="1"/>
    <col min="2" max="2" width="17.5" customWidth="1"/>
    <col min="3" max="3" width="5.25" bestFit="1" customWidth="1"/>
    <col min="8" max="8" width="7.75" customWidth="1"/>
    <col min="9" max="9" width="17.5" customWidth="1"/>
    <col min="10" max="10" width="5.25" bestFit="1" customWidth="1"/>
  </cols>
  <sheetData>
    <row r="1" spans="1:13" ht="18.75" x14ac:dyDescent="0.15">
      <c r="A1" s="155" t="s">
        <v>373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x14ac:dyDescent="0.15">
      <c r="A2" s="75"/>
      <c r="B2" s="76" t="s">
        <v>316</v>
      </c>
      <c r="C2" s="155" t="str">
        <f>参加名簿!C3</f>
        <v/>
      </c>
      <c r="D2" s="155"/>
      <c r="E2" s="156" t="s">
        <v>317</v>
      </c>
      <c r="F2" s="156"/>
      <c r="G2" s="77"/>
      <c r="H2" s="76"/>
      <c r="I2" s="76" t="s">
        <v>316</v>
      </c>
      <c r="J2" s="155" t="str">
        <f>参加名簿!C3</f>
        <v/>
      </c>
      <c r="K2" s="155"/>
      <c r="L2" s="156" t="s">
        <v>317</v>
      </c>
      <c r="M2" s="156"/>
    </row>
    <row r="3" spans="1:13" ht="19.5" thickBot="1" x14ac:dyDescent="0.2">
      <c r="A3" s="157" t="s">
        <v>308</v>
      </c>
      <c r="B3" s="157"/>
      <c r="H3" s="157" t="s">
        <v>318</v>
      </c>
      <c r="I3" s="158"/>
    </row>
    <row r="4" spans="1:13" ht="20.25" customHeight="1" x14ac:dyDescent="0.15">
      <c r="A4" s="159" t="s">
        <v>309</v>
      </c>
      <c r="B4" s="161" t="s">
        <v>310</v>
      </c>
      <c r="C4" s="161" t="s">
        <v>311</v>
      </c>
      <c r="D4" s="161" t="s">
        <v>312</v>
      </c>
      <c r="E4" s="161"/>
      <c r="F4" s="162"/>
      <c r="H4" s="159" t="s">
        <v>309</v>
      </c>
      <c r="I4" s="161" t="s">
        <v>310</v>
      </c>
      <c r="J4" s="161" t="s">
        <v>311</v>
      </c>
      <c r="K4" s="161" t="s">
        <v>312</v>
      </c>
      <c r="L4" s="161"/>
      <c r="M4" s="162"/>
    </row>
    <row r="5" spans="1:13" ht="20.25" customHeight="1" x14ac:dyDescent="0.15">
      <c r="A5" s="160"/>
      <c r="B5" s="147"/>
      <c r="C5" s="147"/>
      <c r="D5" s="62" t="s">
        <v>313</v>
      </c>
      <c r="E5" s="62" t="s">
        <v>314</v>
      </c>
      <c r="F5" s="70" t="s">
        <v>315</v>
      </c>
      <c r="H5" s="160"/>
      <c r="I5" s="147"/>
      <c r="J5" s="147"/>
      <c r="K5" s="62" t="s">
        <v>313</v>
      </c>
      <c r="L5" s="62" t="s">
        <v>314</v>
      </c>
      <c r="M5" s="70" t="s">
        <v>315</v>
      </c>
    </row>
    <row r="6" spans="1:13" ht="20.25" customHeight="1" x14ac:dyDescent="0.15">
      <c r="A6" s="71">
        <v>1</v>
      </c>
      <c r="B6" s="62" t="str">
        <f>IF(参加名簿!C6="","",参加名簿!C6)</f>
        <v/>
      </c>
      <c r="C6" s="62" t="str">
        <f>IF(参加名簿!D6="","",参加名簿!D6)</f>
        <v/>
      </c>
      <c r="D6" s="132"/>
      <c r="E6" s="62"/>
      <c r="F6" s="70"/>
      <c r="H6" s="71">
        <v>1</v>
      </c>
      <c r="I6" s="132" t="str">
        <f>IF(参加名簿!M6="","",参加名簿!M6)</f>
        <v/>
      </c>
      <c r="J6" s="132" t="str">
        <f>IF(参加名簿!N6="","",参加名簿!N6)</f>
        <v/>
      </c>
      <c r="K6" s="62"/>
      <c r="L6" s="62"/>
      <c r="M6" s="70"/>
    </row>
    <row r="7" spans="1:13" ht="20.25" customHeight="1" x14ac:dyDescent="0.15">
      <c r="A7" s="71">
        <v>2</v>
      </c>
      <c r="B7" s="62" t="str">
        <f>IF(参加名簿!C7="","",参加名簿!C7)</f>
        <v/>
      </c>
      <c r="C7" s="132" t="str">
        <f>IF(参加名簿!D7="","",参加名簿!D7)</f>
        <v/>
      </c>
      <c r="D7" s="62"/>
      <c r="E7" s="62"/>
      <c r="F7" s="70"/>
      <c r="H7" s="71">
        <v>2</v>
      </c>
      <c r="I7" s="62" t="str">
        <f>IF(参加名簿!M7="","",参加名簿!M7)</f>
        <v/>
      </c>
      <c r="J7" s="62" t="str">
        <f>IF(参加名簿!N7="","",参加名簿!N7)</f>
        <v/>
      </c>
      <c r="K7" s="62"/>
      <c r="L7" s="62"/>
      <c r="M7" s="70"/>
    </row>
    <row r="8" spans="1:13" ht="20.25" customHeight="1" x14ac:dyDescent="0.15">
      <c r="A8" s="71">
        <v>3</v>
      </c>
      <c r="B8" s="62" t="str">
        <f>IF(参加名簿!C8="","",参加名簿!C8)</f>
        <v/>
      </c>
      <c r="C8" s="132" t="str">
        <f>IF(参加名簿!D8="","",参加名簿!D8)</f>
        <v/>
      </c>
      <c r="D8" s="62"/>
      <c r="E8" s="62"/>
      <c r="F8" s="70"/>
      <c r="H8" s="71">
        <v>3</v>
      </c>
      <c r="I8" s="62" t="str">
        <f>IF(参加名簿!M8="","",参加名簿!M8)</f>
        <v/>
      </c>
      <c r="J8" s="62" t="str">
        <f>IF(参加名簿!N8="","",参加名簿!N8)</f>
        <v/>
      </c>
      <c r="K8" s="62"/>
      <c r="L8" s="62"/>
      <c r="M8" s="70"/>
    </row>
    <row r="9" spans="1:13" ht="20.25" customHeight="1" x14ac:dyDescent="0.15">
      <c r="A9" s="71">
        <v>4</v>
      </c>
      <c r="B9" s="62" t="str">
        <f>IF(参加名簿!C9="","",参加名簿!C9)</f>
        <v/>
      </c>
      <c r="C9" s="132" t="str">
        <f>IF(参加名簿!D9="","",参加名簿!D9)</f>
        <v/>
      </c>
      <c r="D9" s="62"/>
      <c r="E9" s="62"/>
      <c r="F9" s="70"/>
      <c r="H9" s="71">
        <v>4</v>
      </c>
      <c r="I9" s="62" t="str">
        <f>IF(参加名簿!M9="","",参加名簿!M9)</f>
        <v/>
      </c>
      <c r="J9" s="62" t="str">
        <f>IF(参加名簿!N9="","",参加名簿!N9)</f>
        <v/>
      </c>
      <c r="K9" s="62"/>
      <c r="L9" s="62"/>
      <c r="M9" s="70"/>
    </row>
    <row r="10" spans="1:13" ht="20.25" customHeight="1" x14ac:dyDescent="0.15">
      <c r="A10" s="71">
        <v>5</v>
      </c>
      <c r="B10" s="62" t="str">
        <f>IF(参加名簿!C10="","",参加名簿!C10)</f>
        <v/>
      </c>
      <c r="C10" s="132" t="str">
        <f>IF(参加名簿!D10="","",参加名簿!D10)</f>
        <v/>
      </c>
      <c r="D10" s="62"/>
      <c r="E10" s="62"/>
      <c r="F10" s="70"/>
      <c r="H10" s="71">
        <v>5</v>
      </c>
      <c r="I10" s="62" t="str">
        <f>IF(参加名簿!M10="","",参加名簿!M10)</f>
        <v/>
      </c>
      <c r="J10" s="62" t="str">
        <f>IF(参加名簿!N10="","",参加名簿!N10)</f>
        <v/>
      </c>
      <c r="K10" s="62"/>
      <c r="L10" s="62"/>
      <c r="M10" s="70"/>
    </row>
    <row r="11" spans="1:13" ht="20.25" customHeight="1" x14ac:dyDescent="0.15">
      <c r="A11" s="71">
        <v>6</v>
      </c>
      <c r="B11" s="62"/>
      <c r="C11" s="132"/>
      <c r="D11" s="62"/>
      <c r="E11" s="62"/>
      <c r="F11" s="70"/>
      <c r="H11" s="71">
        <v>6</v>
      </c>
      <c r="I11" s="62"/>
      <c r="J11" s="62"/>
      <c r="K11" s="62"/>
      <c r="L11" s="62"/>
      <c r="M11" s="70"/>
    </row>
    <row r="12" spans="1:13" ht="20.25" customHeight="1" x14ac:dyDescent="0.15">
      <c r="A12" s="71">
        <v>7</v>
      </c>
      <c r="B12" s="62"/>
      <c r="C12" s="62"/>
      <c r="D12" s="62"/>
      <c r="E12" s="62"/>
      <c r="F12" s="70"/>
      <c r="H12" s="71">
        <v>7</v>
      </c>
      <c r="I12" s="62"/>
      <c r="J12" s="62"/>
      <c r="K12" s="62"/>
      <c r="L12" s="62"/>
      <c r="M12" s="70"/>
    </row>
    <row r="13" spans="1:13" ht="20.25" customHeight="1" x14ac:dyDescent="0.15">
      <c r="A13" s="71">
        <v>8</v>
      </c>
      <c r="B13" s="62"/>
      <c r="C13" s="62"/>
      <c r="D13" s="62"/>
      <c r="E13" s="62"/>
      <c r="F13" s="70"/>
      <c r="H13" s="71">
        <v>8</v>
      </c>
      <c r="I13" s="62"/>
      <c r="J13" s="62"/>
      <c r="K13" s="62"/>
      <c r="L13" s="62"/>
      <c r="M13" s="70"/>
    </row>
    <row r="14" spans="1:13" ht="20.25" customHeight="1" x14ac:dyDescent="0.15">
      <c r="A14" s="71">
        <v>9</v>
      </c>
      <c r="B14" s="62"/>
      <c r="C14" s="62"/>
      <c r="D14" s="62"/>
      <c r="E14" s="62"/>
      <c r="F14" s="70"/>
      <c r="H14" s="71">
        <v>9</v>
      </c>
      <c r="I14" s="62"/>
      <c r="J14" s="62"/>
      <c r="K14" s="62"/>
      <c r="L14" s="62"/>
      <c r="M14" s="70"/>
    </row>
    <row r="15" spans="1:13" ht="20.25" customHeight="1" x14ac:dyDescent="0.15">
      <c r="A15" s="71">
        <v>10</v>
      </c>
      <c r="B15" s="62"/>
      <c r="C15" s="62"/>
      <c r="D15" s="62"/>
      <c r="E15" s="62"/>
      <c r="F15" s="70"/>
      <c r="H15" s="71">
        <v>10</v>
      </c>
      <c r="I15" s="62"/>
      <c r="J15" s="62"/>
      <c r="K15" s="62"/>
      <c r="L15" s="62"/>
      <c r="M15" s="70"/>
    </row>
    <row r="16" spans="1:13" ht="20.25" customHeight="1" x14ac:dyDescent="0.15">
      <c r="A16" s="71">
        <v>11</v>
      </c>
      <c r="B16" s="62"/>
      <c r="C16" s="62"/>
      <c r="D16" s="62"/>
      <c r="E16" s="62"/>
      <c r="F16" s="70"/>
      <c r="H16" s="71">
        <v>11</v>
      </c>
      <c r="I16" s="62"/>
      <c r="J16" s="62"/>
      <c r="K16" s="62"/>
      <c r="L16" s="62"/>
      <c r="M16" s="70"/>
    </row>
    <row r="17" spans="1:13" ht="20.25" customHeight="1" x14ac:dyDescent="0.15">
      <c r="A17" s="71">
        <v>12</v>
      </c>
      <c r="B17" s="62"/>
      <c r="C17" s="62"/>
      <c r="D17" s="62"/>
      <c r="E17" s="62"/>
      <c r="F17" s="70"/>
      <c r="H17" s="71">
        <v>12</v>
      </c>
      <c r="I17" s="62"/>
      <c r="J17" s="62"/>
      <c r="K17" s="62"/>
      <c r="L17" s="62"/>
      <c r="M17" s="70"/>
    </row>
    <row r="18" spans="1:13" ht="20.25" customHeight="1" x14ac:dyDescent="0.15">
      <c r="A18" s="71">
        <v>13</v>
      </c>
      <c r="B18" s="62"/>
      <c r="C18" s="62"/>
      <c r="D18" s="62"/>
      <c r="E18" s="62"/>
      <c r="F18" s="70"/>
      <c r="H18" s="71">
        <v>13</v>
      </c>
      <c r="I18" s="62"/>
      <c r="J18" s="62"/>
      <c r="K18" s="62"/>
      <c r="L18" s="62"/>
      <c r="M18" s="70"/>
    </row>
    <row r="19" spans="1:13" ht="20.25" customHeight="1" x14ac:dyDescent="0.15">
      <c r="A19" s="71">
        <v>14</v>
      </c>
      <c r="B19" s="62"/>
      <c r="C19" s="62"/>
      <c r="D19" s="62"/>
      <c r="E19" s="62"/>
      <c r="F19" s="70"/>
      <c r="H19" s="71">
        <v>14</v>
      </c>
      <c r="I19" s="62"/>
      <c r="J19" s="62"/>
      <c r="K19" s="62"/>
      <c r="L19" s="62"/>
      <c r="M19" s="70"/>
    </row>
    <row r="20" spans="1:13" ht="20.25" customHeight="1" x14ac:dyDescent="0.15">
      <c r="A20" s="71">
        <v>15</v>
      </c>
      <c r="B20" s="62"/>
      <c r="C20" s="62"/>
      <c r="D20" s="62"/>
      <c r="E20" s="62"/>
      <c r="F20" s="70"/>
      <c r="H20" s="71">
        <v>15</v>
      </c>
      <c r="I20" s="62"/>
      <c r="J20" s="62"/>
      <c r="K20" s="62"/>
      <c r="L20" s="62"/>
      <c r="M20" s="70"/>
    </row>
    <row r="21" spans="1:13" ht="20.25" customHeight="1" x14ac:dyDescent="0.15">
      <c r="A21" s="71">
        <v>16</v>
      </c>
      <c r="B21" s="62"/>
      <c r="C21" s="62"/>
      <c r="D21" s="62"/>
      <c r="E21" s="62"/>
      <c r="F21" s="70"/>
      <c r="H21" s="71">
        <v>16</v>
      </c>
      <c r="I21" s="62"/>
      <c r="J21" s="62"/>
      <c r="K21" s="62"/>
      <c r="L21" s="62"/>
      <c r="M21" s="70"/>
    </row>
    <row r="22" spans="1:13" ht="20.25" customHeight="1" x14ac:dyDescent="0.15">
      <c r="A22" s="71">
        <v>17</v>
      </c>
      <c r="B22" s="62"/>
      <c r="C22" s="62"/>
      <c r="D22" s="62"/>
      <c r="E22" s="62"/>
      <c r="F22" s="70"/>
      <c r="H22" s="71">
        <v>17</v>
      </c>
      <c r="I22" s="62"/>
      <c r="J22" s="62"/>
      <c r="K22" s="62"/>
      <c r="L22" s="62"/>
      <c r="M22" s="70"/>
    </row>
    <row r="23" spans="1:13" ht="20.25" customHeight="1" thickBot="1" x14ac:dyDescent="0.2">
      <c r="A23" s="72">
        <v>18</v>
      </c>
      <c r="B23" s="73"/>
      <c r="C23" s="73"/>
      <c r="D23" s="73"/>
      <c r="E23" s="73"/>
      <c r="F23" s="74"/>
      <c r="H23" s="72">
        <v>18</v>
      </c>
      <c r="I23" s="73"/>
      <c r="J23" s="73"/>
      <c r="K23" s="73"/>
      <c r="L23" s="73"/>
      <c r="M23" s="74"/>
    </row>
    <row r="25" spans="1:13" s="78" customFormat="1" ht="24.75" customHeight="1" x14ac:dyDescent="0.15">
      <c r="B25" s="79" t="s">
        <v>319</v>
      </c>
      <c r="D25" s="164" t="s">
        <v>320</v>
      </c>
      <c r="E25" s="164"/>
      <c r="F25" s="164"/>
      <c r="G25" s="164"/>
      <c r="H25" s="165"/>
      <c r="I25" s="165"/>
      <c r="J25" s="78" t="s">
        <v>321</v>
      </c>
    </row>
    <row r="26" spans="1:13" s="78" customFormat="1" ht="24.75" customHeight="1" x14ac:dyDescent="0.15">
      <c r="I26" s="80" t="s">
        <v>322</v>
      </c>
      <c r="J26" s="163"/>
      <c r="K26" s="163"/>
      <c r="L26" s="163"/>
      <c r="M26" s="81" t="s">
        <v>323</v>
      </c>
    </row>
    <row r="27" spans="1:13" ht="20.25" customHeight="1" x14ac:dyDescent="0.15">
      <c r="A27" s="61" t="s">
        <v>324</v>
      </c>
    </row>
    <row r="28" spans="1:13" ht="20.25" customHeight="1" x14ac:dyDescent="0.15">
      <c r="A28" s="61" t="s">
        <v>325</v>
      </c>
    </row>
  </sheetData>
  <mergeCells count="18"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  <mergeCell ref="A1:M1"/>
    <mergeCell ref="E2:F2"/>
    <mergeCell ref="L2:M2"/>
    <mergeCell ref="A3:B3"/>
    <mergeCell ref="H3:I3"/>
    <mergeCell ref="C2:D2"/>
    <mergeCell ref="J2:K2"/>
  </mergeCells>
  <phoneticPr fontId="1"/>
  <pageMargins left="0.70866141732283472" right="0.70866141732283472" top="0.55118110236220474" bottom="0.55118110236220474" header="0.31496062992125984" footer="0.31496062992125984"/>
  <pageSetup paperSize="9" scale="9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44" zoomScale="60" zoomScaleNormal="60" workbookViewId="0">
      <selection activeCell="I68" sqref="I68"/>
    </sheetView>
  </sheetViews>
  <sheetFormatPr defaultColWidth="10.75" defaultRowHeight="14.25" x14ac:dyDescent="0.1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2.625" style="4" customWidth="1"/>
    <col min="12" max="12" width="19.375" style="4" bestFit="1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 x14ac:dyDescent="0.3">
      <c r="A1" s="2"/>
      <c r="B1" s="3" t="s">
        <v>374</v>
      </c>
    </row>
    <row r="2" spans="1:12" ht="6.75" customHeight="1" thickBot="1" x14ac:dyDescent="0.35">
      <c r="A2" s="2"/>
      <c r="C2" s="3"/>
    </row>
    <row r="3" spans="1:12" ht="23.25" customHeight="1" thickBot="1" x14ac:dyDescent="0.2">
      <c r="A3" s="5" t="s">
        <v>22</v>
      </c>
      <c r="B3" s="6" t="s">
        <v>23</v>
      </c>
      <c r="C3" s="7" t="s">
        <v>24</v>
      </c>
      <c r="D3" s="8"/>
      <c r="E3" s="9"/>
      <c r="F3" s="6" t="s">
        <v>1</v>
      </c>
      <c r="G3" s="6" t="s">
        <v>25</v>
      </c>
      <c r="H3" s="10" t="s">
        <v>26</v>
      </c>
      <c r="I3" s="7" t="s">
        <v>27</v>
      </c>
      <c r="J3" s="8"/>
      <c r="K3" s="8"/>
      <c r="L3" s="11"/>
    </row>
    <row r="4" spans="1:12" ht="23.25" customHeight="1" x14ac:dyDescent="0.15">
      <c r="A4" s="12">
        <v>1</v>
      </c>
      <c r="B4" s="13" t="s">
        <v>28</v>
      </c>
      <c r="C4" s="14" t="s">
        <v>366</v>
      </c>
      <c r="D4" s="15"/>
      <c r="E4" s="16"/>
      <c r="F4" s="17" t="s">
        <v>367</v>
      </c>
      <c r="G4" s="18" t="s">
        <v>93</v>
      </c>
      <c r="H4" s="17" t="s">
        <v>95</v>
      </c>
      <c r="I4" s="19" t="s">
        <v>94</v>
      </c>
      <c r="J4" s="20"/>
      <c r="K4" s="21"/>
      <c r="L4" s="22"/>
    </row>
    <row r="5" spans="1:12" ht="23.25" customHeight="1" x14ac:dyDescent="0.15">
      <c r="A5" s="23">
        <v>2</v>
      </c>
      <c r="B5" s="24" t="s">
        <v>29</v>
      </c>
      <c r="C5" s="14" t="s">
        <v>31</v>
      </c>
      <c r="D5" s="15"/>
      <c r="E5" s="16"/>
      <c r="F5" s="24" t="s">
        <v>368</v>
      </c>
      <c r="G5" s="25" t="s">
        <v>226</v>
      </c>
      <c r="H5" s="25" t="s">
        <v>228</v>
      </c>
      <c r="I5" s="115" t="s">
        <v>227</v>
      </c>
      <c r="J5" s="21"/>
      <c r="K5" s="21"/>
      <c r="L5" s="22"/>
    </row>
    <row r="6" spans="1:12" ht="23.25" customHeight="1" x14ac:dyDescent="0.15">
      <c r="A6" s="23">
        <v>3</v>
      </c>
      <c r="B6" s="24" t="s">
        <v>30</v>
      </c>
      <c r="C6" s="27" t="s">
        <v>334</v>
      </c>
      <c r="D6" s="28"/>
      <c r="E6" s="29"/>
      <c r="F6" s="30" t="s">
        <v>36</v>
      </c>
      <c r="G6" s="25" t="s">
        <v>37</v>
      </c>
      <c r="H6" s="25" t="s">
        <v>38</v>
      </c>
      <c r="I6" s="26" t="s">
        <v>39</v>
      </c>
      <c r="J6" s="21"/>
      <c r="K6" s="21"/>
      <c r="L6" s="22"/>
    </row>
    <row r="7" spans="1:12" ht="23.25" customHeight="1" x14ac:dyDescent="0.15">
      <c r="A7" s="23">
        <v>4</v>
      </c>
      <c r="B7" s="24" t="s">
        <v>35</v>
      </c>
      <c r="C7" s="27" t="s">
        <v>348</v>
      </c>
      <c r="D7" s="32"/>
      <c r="E7" s="33"/>
      <c r="F7" s="30" t="s">
        <v>337</v>
      </c>
      <c r="G7" s="34" t="s">
        <v>69</v>
      </c>
      <c r="H7" s="116" t="s">
        <v>71</v>
      </c>
      <c r="I7" s="26" t="s">
        <v>349</v>
      </c>
      <c r="J7" s="21"/>
      <c r="K7" s="21"/>
      <c r="L7" s="22"/>
    </row>
    <row r="8" spans="1:12" ht="23.25" customHeight="1" x14ac:dyDescent="0.15">
      <c r="A8" s="31">
        <v>5</v>
      </c>
      <c r="B8" s="108" t="s">
        <v>40</v>
      </c>
      <c r="C8" s="14" t="s">
        <v>129</v>
      </c>
      <c r="D8" s="15"/>
      <c r="E8" s="16"/>
      <c r="F8" s="24" t="s">
        <v>331</v>
      </c>
      <c r="G8" s="25" t="s">
        <v>125</v>
      </c>
      <c r="H8" s="25" t="s">
        <v>127</v>
      </c>
      <c r="I8" s="26" t="s">
        <v>126</v>
      </c>
      <c r="J8" s="21"/>
      <c r="K8" s="21"/>
      <c r="L8" s="22"/>
    </row>
    <row r="9" spans="1:12" ht="23.25" customHeight="1" x14ac:dyDescent="0.15">
      <c r="A9" s="31">
        <v>6</v>
      </c>
      <c r="B9" s="30" t="s">
        <v>40</v>
      </c>
      <c r="C9" s="109" t="s">
        <v>330</v>
      </c>
      <c r="D9" s="32"/>
      <c r="E9" s="33"/>
      <c r="F9" s="30" t="s">
        <v>338</v>
      </c>
      <c r="G9" s="34" t="s">
        <v>165</v>
      </c>
      <c r="H9" s="35" t="s">
        <v>167</v>
      </c>
      <c r="I9" s="45" t="s">
        <v>166</v>
      </c>
      <c r="J9" s="21"/>
      <c r="K9" s="21"/>
      <c r="L9" s="22"/>
    </row>
    <row r="10" spans="1:12" ht="23.25" customHeight="1" x14ac:dyDescent="0.15">
      <c r="A10" s="31">
        <v>7</v>
      </c>
      <c r="B10" s="30" t="s">
        <v>40</v>
      </c>
      <c r="C10" s="14" t="s">
        <v>363</v>
      </c>
      <c r="D10" s="32"/>
      <c r="E10" s="33"/>
      <c r="F10" s="30" t="s">
        <v>350</v>
      </c>
      <c r="G10" s="34" t="s">
        <v>231</v>
      </c>
      <c r="H10" s="34" t="s">
        <v>233</v>
      </c>
      <c r="I10" s="26" t="s">
        <v>232</v>
      </c>
      <c r="J10" s="21"/>
      <c r="K10" s="21"/>
      <c r="L10" s="22"/>
    </row>
    <row r="11" spans="1:12" ht="23.25" customHeight="1" thickBot="1" x14ac:dyDescent="0.2">
      <c r="A11" s="36">
        <v>8</v>
      </c>
      <c r="B11" s="37" t="s">
        <v>40</v>
      </c>
      <c r="C11" s="38" t="s">
        <v>364</v>
      </c>
      <c r="D11" s="39"/>
      <c r="E11" s="40"/>
      <c r="F11" s="37" t="s">
        <v>344</v>
      </c>
      <c r="G11" s="41" t="s">
        <v>345</v>
      </c>
      <c r="H11" s="37" t="s">
        <v>346</v>
      </c>
      <c r="I11" s="42" t="s">
        <v>347</v>
      </c>
      <c r="J11" s="43"/>
      <c r="K11" s="43"/>
      <c r="L11" s="44"/>
    </row>
    <row r="12" spans="1:12" ht="14.25" customHeight="1" thickBot="1" x14ac:dyDescent="0.2">
      <c r="A12" s="2"/>
    </row>
    <row r="13" spans="1:12" ht="25.5" customHeight="1" thickBot="1" x14ac:dyDescent="0.2">
      <c r="A13" s="129" t="s">
        <v>22</v>
      </c>
      <c r="B13" s="110" t="s">
        <v>1</v>
      </c>
      <c r="C13" s="110" t="s">
        <v>47</v>
      </c>
      <c r="D13" s="110" t="s">
        <v>48</v>
      </c>
      <c r="E13" s="110" t="s">
        <v>25</v>
      </c>
      <c r="F13" s="110" t="s">
        <v>27</v>
      </c>
      <c r="G13" s="110" t="s">
        <v>49</v>
      </c>
      <c r="H13" s="110" t="s">
        <v>50</v>
      </c>
      <c r="I13" s="111" t="s">
        <v>51</v>
      </c>
      <c r="J13" s="112"/>
      <c r="K13" s="112"/>
      <c r="L13" s="113"/>
    </row>
    <row r="14" spans="1:12" ht="25.5" customHeight="1" x14ac:dyDescent="0.15">
      <c r="A14" s="130">
        <v>1</v>
      </c>
      <c r="B14" s="123" t="s">
        <v>52</v>
      </c>
      <c r="C14" s="122" t="s">
        <v>53</v>
      </c>
      <c r="D14" s="122" t="s">
        <v>53</v>
      </c>
      <c r="E14" s="122" t="s">
        <v>54</v>
      </c>
      <c r="F14" s="123" t="s">
        <v>55</v>
      </c>
      <c r="G14" s="122" t="s">
        <v>56</v>
      </c>
      <c r="H14" s="122" t="s">
        <v>57</v>
      </c>
      <c r="I14" s="123"/>
      <c r="J14" s="123"/>
      <c r="K14" s="124"/>
      <c r="L14" s="125"/>
    </row>
    <row r="15" spans="1:12" ht="25.5" customHeight="1" x14ac:dyDescent="0.15">
      <c r="A15" s="131">
        <v>2</v>
      </c>
      <c r="B15" s="115" t="s">
        <v>58</v>
      </c>
      <c r="C15" s="116" t="s">
        <v>53</v>
      </c>
      <c r="D15" s="116" t="s">
        <v>53</v>
      </c>
      <c r="E15" s="116" t="s">
        <v>59</v>
      </c>
      <c r="F15" s="115" t="s">
        <v>60</v>
      </c>
      <c r="G15" s="116" t="s">
        <v>61</v>
      </c>
      <c r="H15" s="116" t="s">
        <v>62</v>
      </c>
      <c r="I15" s="115"/>
      <c r="J15" s="115"/>
      <c r="K15" s="115"/>
      <c r="L15" s="126"/>
    </row>
    <row r="16" spans="1:12" ht="25.5" customHeight="1" x14ac:dyDescent="0.15">
      <c r="A16" s="131">
        <v>3</v>
      </c>
      <c r="B16" s="115" t="s">
        <v>63</v>
      </c>
      <c r="C16" s="116" t="s">
        <v>53</v>
      </c>
      <c r="D16" s="116" t="s">
        <v>53</v>
      </c>
      <c r="E16" s="116" t="s">
        <v>64</v>
      </c>
      <c r="F16" s="115" t="s">
        <v>65</v>
      </c>
      <c r="G16" s="116" t="s">
        <v>66</v>
      </c>
      <c r="H16" s="116" t="s">
        <v>67</v>
      </c>
      <c r="I16" s="115"/>
      <c r="J16" s="117"/>
      <c r="K16" s="115"/>
      <c r="L16" s="127"/>
    </row>
    <row r="17" spans="1:12" ht="25.5" customHeight="1" x14ac:dyDescent="0.15">
      <c r="A17" s="131">
        <v>4</v>
      </c>
      <c r="B17" s="115" t="s">
        <v>68</v>
      </c>
      <c r="C17" s="116" t="s">
        <v>53</v>
      </c>
      <c r="D17" s="116" t="s">
        <v>53</v>
      </c>
      <c r="E17" s="116" t="s">
        <v>69</v>
      </c>
      <c r="F17" s="115" t="s">
        <v>70</v>
      </c>
      <c r="G17" s="116" t="s">
        <v>71</v>
      </c>
      <c r="H17" s="116" t="s">
        <v>72</v>
      </c>
      <c r="I17" s="115"/>
      <c r="J17" s="115"/>
      <c r="K17" s="115"/>
      <c r="L17" s="126"/>
    </row>
    <row r="18" spans="1:12" ht="25.5" customHeight="1" x14ac:dyDescent="0.15">
      <c r="A18" s="131">
        <v>5</v>
      </c>
      <c r="B18" s="115" t="s">
        <v>73</v>
      </c>
      <c r="C18" s="116"/>
      <c r="D18" s="116"/>
      <c r="E18" s="116" t="s">
        <v>74</v>
      </c>
      <c r="F18" s="115" t="s">
        <v>75</v>
      </c>
      <c r="G18" s="116" t="s">
        <v>76</v>
      </c>
      <c r="H18" s="116" t="s">
        <v>77</v>
      </c>
      <c r="I18" s="117"/>
      <c r="J18" s="115"/>
      <c r="K18" s="117"/>
      <c r="L18" s="127"/>
    </row>
    <row r="19" spans="1:12" ht="25.5" customHeight="1" x14ac:dyDescent="0.15">
      <c r="A19" s="131">
        <v>6</v>
      </c>
      <c r="B19" s="115" t="s">
        <v>78</v>
      </c>
      <c r="C19" s="116" t="s">
        <v>53</v>
      </c>
      <c r="D19" s="116" t="s">
        <v>53</v>
      </c>
      <c r="E19" s="116" t="s">
        <v>37</v>
      </c>
      <c r="F19" s="115" t="s">
        <v>39</v>
      </c>
      <c r="G19" s="116" t="s">
        <v>38</v>
      </c>
      <c r="H19" s="116" t="s">
        <v>79</v>
      </c>
      <c r="I19" s="115"/>
      <c r="J19" s="115"/>
      <c r="K19" s="115"/>
      <c r="L19" s="126"/>
    </row>
    <row r="20" spans="1:12" ht="25.5" customHeight="1" x14ac:dyDescent="0.15">
      <c r="A20" s="131">
        <v>7</v>
      </c>
      <c r="B20" s="115" t="s">
        <v>80</v>
      </c>
      <c r="C20" s="116" t="s">
        <v>53</v>
      </c>
      <c r="D20" s="116" t="s">
        <v>53</v>
      </c>
      <c r="E20" s="116" t="s">
        <v>81</v>
      </c>
      <c r="F20" s="115" t="s">
        <v>82</v>
      </c>
      <c r="G20" s="116" t="s">
        <v>83</v>
      </c>
      <c r="H20" s="116" t="s">
        <v>84</v>
      </c>
      <c r="I20" s="117"/>
      <c r="J20" s="117"/>
      <c r="K20" s="115"/>
      <c r="L20" s="126"/>
    </row>
    <row r="21" spans="1:12" ht="25.5" customHeight="1" x14ac:dyDescent="0.15">
      <c r="A21" s="131">
        <v>8</v>
      </c>
      <c r="B21" s="115" t="s">
        <v>85</v>
      </c>
      <c r="C21" s="116" t="s">
        <v>53</v>
      </c>
      <c r="D21" s="116" t="s">
        <v>53</v>
      </c>
      <c r="E21" s="116" t="s">
        <v>86</v>
      </c>
      <c r="F21" s="115" t="s">
        <v>87</v>
      </c>
      <c r="G21" s="116" t="s">
        <v>88</v>
      </c>
      <c r="H21" s="116" t="s">
        <v>89</v>
      </c>
      <c r="I21" s="117"/>
      <c r="J21" s="117"/>
      <c r="K21" s="117"/>
      <c r="L21" s="127"/>
    </row>
    <row r="22" spans="1:12" ht="24.75" customHeight="1" x14ac:dyDescent="0.15">
      <c r="A22" s="131">
        <v>9</v>
      </c>
      <c r="B22" s="115" t="s">
        <v>90</v>
      </c>
      <c r="C22" s="116" t="s">
        <v>53</v>
      </c>
      <c r="D22" s="116" t="s">
        <v>53</v>
      </c>
      <c r="E22" s="116" t="s">
        <v>32</v>
      </c>
      <c r="F22" s="115" t="s">
        <v>34</v>
      </c>
      <c r="G22" s="116" t="s">
        <v>33</v>
      </c>
      <c r="H22" s="116" t="s">
        <v>91</v>
      </c>
      <c r="I22" s="115"/>
      <c r="J22" s="115"/>
      <c r="K22" s="115"/>
      <c r="L22" s="134"/>
    </row>
    <row r="23" spans="1:12" ht="25.5" customHeight="1" x14ac:dyDescent="0.15">
      <c r="A23" s="131">
        <v>10</v>
      </c>
      <c r="B23" s="115" t="s">
        <v>92</v>
      </c>
      <c r="C23" s="116" t="s">
        <v>53</v>
      </c>
      <c r="D23" s="116" t="s">
        <v>53</v>
      </c>
      <c r="E23" s="116" t="s">
        <v>93</v>
      </c>
      <c r="F23" s="115" t="s">
        <v>94</v>
      </c>
      <c r="G23" s="116" t="s">
        <v>95</v>
      </c>
      <c r="H23" s="116" t="s">
        <v>96</v>
      </c>
      <c r="I23" s="115"/>
      <c r="J23" s="117"/>
      <c r="K23" s="115"/>
      <c r="L23" s="126"/>
    </row>
    <row r="24" spans="1:12" ht="25.5" customHeight="1" x14ac:dyDescent="0.15">
      <c r="A24" s="131">
        <v>11</v>
      </c>
      <c r="B24" s="115" t="s">
        <v>97</v>
      </c>
      <c r="C24" s="116" t="s">
        <v>53</v>
      </c>
      <c r="D24" s="116" t="s">
        <v>53</v>
      </c>
      <c r="E24" s="116" t="s">
        <v>98</v>
      </c>
      <c r="F24" s="115" t="s">
        <v>99</v>
      </c>
      <c r="G24" s="116" t="s">
        <v>100</v>
      </c>
      <c r="H24" s="116" t="s">
        <v>101</v>
      </c>
      <c r="I24" s="117"/>
      <c r="J24" s="117"/>
      <c r="K24" s="117"/>
      <c r="L24" s="127"/>
    </row>
    <row r="25" spans="1:12" ht="25.5" customHeight="1" x14ac:dyDescent="0.15">
      <c r="A25" s="131">
        <v>12</v>
      </c>
      <c r="B25" s="115" t="s">
        <v>102</v>
      </c>
      <c r="C25" s="116"/>
      <c r="D25" s="116"/>
      <c r="E25" s="116" t="s">
        <v>103</v>
      </c>
      <c r="F25" s="115" t="s">
        <v>104</v>
      </c>
      <c r="G25" s="116" t="s">
        <v>105</v>
      </c>
      <c r="H25" s="116" t="s">
        <v>106</v>
      </c>
      <c r="I25" s="117"/>
      <c r="J25" s="117"/>
      <c r="K25" s="117"/>
      <c r="L25" s="127"/>
    </row>
    <row r="26" spans="1:12" ht="25.5" customHeight="1" x14ac:dyDescent="0.15">
      <c r="A26" s="131">
        <v>13</v>
      </c>
      <c r="B26" s="115" t="s">
        <v>107</v>
      </c>
      <c r="C26" s="116" t="s">
        <v>53</v>
      </c>
      <c r="D26" s="118" t="s">
        <v>53</v>
      </c>
      <c r="E26" s="116" t="s">
        <v>108</v>
      </c>
      <c r="F26" s="115" t="s">
        <v>109</v>
      </c>
      <c r="G26" s="116" t="s">
        <v>110</v>
      </c>
      <c r="H26" s="116" t="s">
        <v>111</v>
      </c>
      <c r="I26" s="115"/>
      <c r="J26" s="115"/>
      <c r="K26" s="117"/>
      <c r="L26" s="127"/>
    </row>
    <row r="27" spans="1:12" ht="25.5" customHeight="1" x14ac:dyDescent="0.15">
      <c r="A27" s="131">
        <v>14</v>
      </c>
      <c r="B27" s="115" t="s">
        <v>112</v>
      </c>
      <c r="C27" s="116"/>
      <c r="D27" s="118"/>
      <c r="E27" s="116" t="s">
        <v>113</v>
      </c>
      <c r="F27" s="115" t="s">
        <v>114</v>
      </c>
      <c r="G27" s="116" t="s">
        <v>115</v>
      </c>
      <c r="H27" s="116" t="s">
        <v>116</v>
      </c>
      <c r="I27" s="115"/>
      <c r="J27" s="117"/>
      <c r="K27" s="117"/>
      <c r="L27" s="127"/>
    </row>
    <row r="28" spans="1:12" ht="25.5" customHeight="1" x14ac:dyDescent="0.15">
      <c r="A28" s="131">
        <v>15</v>
      </c>
      <c r="B28" s="115" t="s">
        <v>117</v>
      </c>
      <c r="C28" s="116" t="s">
        <v>53</v>
      </c>
      <c r="D28" s="116" t="s">
        <v>53</v>
      </c>
      <c r="E28" s="116" t="s">
        <v>113</v>
      </c>
      <c r="F28" s="115" t="s">
        <v>114</v>
      </c>
      <c r="G28" s="116" t="s">
        <v>118</v>
      </c>
      <c r="H28" s="116" t="s">
        <v>116</v>
      </c>
      <c r="I28" s="115"/>
      <c r="J28" s="115"/>
      <c r="K28" s="117"/>
      <c r="L28" s="126"/>
    </row>
    <row r="29" spans="1:12" ht="25.5" customHeight="1" x14ac:dyDescent="0.15">
      <c r="A29" s="131">
        <v>16</v>
      </c>
      <c r="B29" s="115" t="s">
        <v>119</v>
      </c>
      <c r="C29" s="116" t="s">
        <v>53</v>
      </c>
      <c r="D29" s="116"/>
      <c r="E29" s="116" t="s">
        <v>120</v>
      </c>
      <c r="F29" s="115" t="s">
        <v>121</v>
      </c>
      <c r="G29" s="116" t="s">
        <v>122</v>
      </c>
      <c r="H29" s="116" t="s">
        <v>123</v>
      </c>
      <c r="I29" s="117"/>
      <c r="J29" s="115"/>
      <c r="K29" s="119"/>
      <c r="L29" s="127"/>
    </row>
    <row r="30" spans="1:12" ht="25.5" customHeight="1" x14ac:dyDescent="0.15">
      <c r="A30" s="131">
        <v>17</v>
      </c>
      <c r="B30" s="115" t="s">
        <v>124</v>
      </c>
      <c r="C30" s="116" t="s">
        <v>53</v>
      </c>
      <c r="D30" s="116" t="s">
        <v>53</v>
      </c>
      <c r="E30" s="116" t="s">
        <v>125</v>
      </c>
      <c r="F30" s="115" t="s">
        <v>126</v>
      </c>
      <c r="G30" s="116" t="s">
        <v>127</v>
      </c>
      <c r="H30" s="116" t="s">
        <v>128</v>
      </c>
      <c r="I30" s="133"/>
      <c r="J30" s="133"/>
      <c r="K30" s="115"/>
      <c r="L30" s="127"/>
    </row>
    <row r="31" spans="1:12" ht="25.5" customHeight="1" x14ac:dyDescent="0.15">
      <c r="A31" s="131">
        <v>18</v>
      </c>
      <c r="B31" s="115" t="s">
        <v>130</v>
      </c>
      <c r="C31" s="116" t="s">
        <v>53</v>
      </c>
      <c r="D31" s="116" t="s">
        <v>53</v>
      </c>
      <c r="E31" s="116" t="s">
        <v>131</v>
      </c>
      <c r="F31" s="115" t="s">
        <v>132</v>
      </c>
      <c r="G31" s="116" t="s">
        <v>133</v>
      </c>
      <c r="H31" s="116" t="s">
        <v>134</v>
      </c>
      <c r="I31" s="115"/>
      <c r="J31" s="115"/>
      <c r="K31" s="115"/>
      <c r="L31" s="127"/>
    </row>
    <row r="32" spans="1:12" ht="25.5" customHeight="1" x14ac:dyDescent="0.15">
      <c r="A32" s="131">
        <v>19</v>
      </c>
      <c r="B32" s="115" t="s">
        <v>135</v>
      </c>
      <c r="C32" s="116"/>
      <c r="D32" s="116"/>
      <c r="E32" s="116" t="s">
        <v>136</v>
      </c>
      <c r="F32" s="115" t="s">
        <v>137</v>
      </c>
      <c r="G32" s="116" t="s">
        <v>138</v>
      </c>
      <c r="H32" s="116" t="s">
        <v>139</v>
      </c>
      <c r="I32" s="117"/>
      <c r="J32" s="115"/>
      <c r="K32" s="115"/>
      <c r="L32" s="127"/>
    </row>
    <row r="33" spans="1:12" ht="25.5" customHeight="1" x14ac:dyDescent="0.15">
      <c r="A33" s="131">
        <v>20</v>
      </c>
      <c r="B33" s="115" t="s">
        <v>140</v>
      </c>
      <c r="C33" s="116" t="s">
        <v>53</v>
      </c>
      <c r="D33" s="116" t="s">
        <v>53</v>
      </c>
      <c r="E33" s="116" t="s">
        <v>141</v>
      </c>
      <c r="F33" s="115" t="s">
        <v>142</v>
      </c>
      <c r="G33" s="116" t="s">
        <v>143</v>
      </c>
      <c r="H33" s="116" t="s">
        <v>144</v>
      </c>
      <c r="I33" s="115"/>
      <c r="J33" s="117"/>
      <c r="K33" s="117"/>
      <c r="L33" s="127"/>
    </row>
    <row r="34" spans="1:12" ht="25.5" customHeight="1" x14ac:dyDescent="0.15">
      <c r="A34" s="131">
        <v>21</v>
      </c>
      <c r="B34" s="115" t="s">
        <v>145</v>
      </c>
      <c r="C34" s="116" t="s">
        <v>53</v>
      </c>
      <c r="D34" s="116" t="s">
        <v>53</v>
      </c>
      <c r="E34" s="116" t="s">
        <v>146</v>
      </c>
      <c r="F34" s="115" t="s">
        <v>147</v>
      </c>
      <c r="G34" s="116" t="s">
        <v>148</v>
      </c>
      <c r="H34" s="116" t="s">
        <v>149</v>
      </c>
      <c r="I34" s="115"/>
      <c r="J34" s="117"/>
      <c r="K34" s="115"/>
      <c r="L34" s="127"/>
    </row>
    <row r="35" spans="1:12" ht="25.5" customHeight="1" x14ac:dyDescent="0.15">
      <c r="A35" s="131">
        <v>22</v>
      </c>
      <c r="B35" s="115" t="s">
        <v>150</v>
      </c>
      <c r="C35" s="117"/>
      <c r="D35" s="116" t="s">
        <v>53</v>
      </c>
      <c r="E35" s="116" t="s">
        <v>151</v>
      </c>
      <c r="F35" s="115" t="s">
        <v>152</v>
      </c>
      <c r="G35" s="116" t="s">
        <v>153</v>
      </c>
      <c r="H35" s="116" t="s">
        <v>154</v>
      </c>
      <c r="I35" s="117"/>
      <c r="J35" s="117"/>
      <c r="K35" s="117"/>
      <c r="L35" s="127"/>
    </row>
    <row r="36" spans="1:12" ht="25.5" customHeight="1" x14ac:dyDescent="0.15">
      <c r="A36" s="131">
        <v>23</v>
      </c>
      <c r="B36" s="115" t="s">
        <v>155</v>
      </c>
      <c r="C36" s="116"/>
      <c r="D36" s="116"/>
      <c r="E36" s="116" t="s">
        <v>156</v>
      </c>
      <c r="F36" s="115" t="s">
        <v>157</v>
      </c>
      <c r="G36" s="116" t="s">
        <v>158</v>
      </c>
      <c r="H36" s="116" t="s">
        <v>159</v>
      </c>
      <c r="I36" s="115"/>
      <c r="J36" s="115"/>
      <c r="K36" s="115"/>
      <c r="L36" s="127"/>
    </row>
    <row r="37" spans="1:12" ht="25.5" customHeight="1" x14ac:dyDescent="0.15">
      <c r="A37" s="131">
        <v>24</v>
      </c>
      <c r="B37" s="115" t="s">
        <v>160</v>
      </c>
      <c r="C37" s="116" t="s">
        <v>53</v>
      </c>
      <c r="D37" s="116" t="s">
        <v>53</v>
      </c>
      <c r="E37" s="116" t="s">
        <v>161</v>
      </c>
      <c r="F37" s="115" t="s">
        <v>162</v>
      </c>
      <c r="G37" s="116" t="s">
        <v>163</v>
      </c>
      <c r="H37" s="116" t="s">
        <v>164</v>
      </c>
      <c r="I37" s="120"/>
      <c r="J37" s="115"/>
      <c r="K37" s="117"/>
      <c r="L37" s="127"/>
    </row>
    <row r="38" spans="1:12" ht="25.5" customHeight="1" x14ac:dyDescent="0.15">
      <c r="A38" s="131">
        <v>25</v>
      </c>
      <c r="B38" s="115" t="s">
        <v>351</v>
      </c>
      <c r="C38" s="116"/>
      <c r="D38" s="116"/>
      <c r="E38" s="116" t="s">
        <v>165</v>
      </c>
      <c r="F38" s="115" t="s">
        <v>166</v>
      </c>
      <c r="G38" s="116" t="s">
        <v>167</v>
      </c>
      <c r="H38" s="116" t="s">
        <v>168</v>
      </c>
      <c r="I38" s="115"/>
      <c r="J38" s="115"/>
      <c r="K38" s="115"/>
      <c r="L38" s="127"/>
    </row>
    <row r="39" spans="1:12" ht="24.75" customHeight="1" x14ac:dyDescent="0.15">
      <c r="A39" s="131">
        <v>26</v>
      </c>
      <c r="B39" s="133" t="s">
        <v>352</v>
      </c>
      <c r="C39" s="116"/>
      <c r="D39" s="116" t="s">
        <v>53</v>
      </c>
      <c r="E39" s="116" t="s">
        <v>353</v>
      </c>
      <c r="F39" s="115" t="s">
        <v>354</v>
      </c>
      <c r="G39" s="116" t="s">
        <v>355</v>
      </c>
      <c r="H39" s="116" t="s">
        <v>356</v>
      </c>
      <c r="I39" s="115"/>
      <c r="J39" s="115"/>
      <c r="K39" s="117"/>
      <c r="L39" s="127"/>
    </row>
    <row r="40" spans="1:12" ht="27" customHeight="1" x14ac:dyDescent="0.15">
      <c r="A40" s="131">
        <v>27</v>
      </c>
      <c r="B40" s="115" t="s">
        <v>169</v>
      </c>
      <c r="C40" s="116" t="s">
        <v>53</v>
      </c>
      <c r="D40" s="116" t="s">
        <v>53</v>
      </c>
      <c r="E40" s="116" t="s">
        <v>170</v>
      </c>
      <c r="F40" s="115" t="s">
        <v>171</v>
      </c>
      <c r="G40" s="116" t="s">
        <v>172</v>
      </c>
      <c r="H40" s="116" t="s">
        <v>173</v>
      </c>
      <c r="I40" s="115"/>
      <c r="J40" s="115"/>
      <c r="K40" s="117"/>
      <c r="L40" s="127"/>
    </row>
    <row r="41" spans="1:12" ht="25.5" customHeight="1" x14ac:dyDescent="0.15">
      <c r="A41" s="131">
        <v>28</v>
      </c>
      <c r="B41" s="115" t="s">
        <v>174</v>
      </c>
      <c r="C41" s="116" t="s">
        <v>53</v>
      </c>
      <c r="D41" s="116"/>
      <c r="E41" s="116" t="s">
        <v>175</v>
      </c>
      <c r="F41" s="115" t="s">
        <v>176</v>
      </c>
      <c r="G41" s="116" t="s">
        <v>177</v>
      </c>
      <c r="H41" s="116" t="s">
        <v>178</v>
      </c>
      <c r="I41" s="115"/>
      <c r="J41" s="117"/>
      <c r="K41" s="117"/>
      <c r="L41" s="127"/>
    </row>
    <row r="42" spans="1:12" ht="25.5" customHeight="1" x14ac:dyDescent="0.15">
      <c r="A42" s="131">
        <v>29</v>
      </c>
      <c r="B42" s="115" t="s">
        <v>179</v>
      </c>
      <c r="C42" s="116" t="s">
        <v>53</v>
      </c>
      <c r="D42" s="116" t="s">
        <v>53</v>
      </c>
      <c r="E42" s="116" t="s">
        <v>180</v>
      </c>
      <c r="F42" s="115" t="s">
        <v>181</v>
      </c>
      <c r="G42" s="116" t="s">
        <v>182</v>
      </c>
      <c r="H42" s="116" t="s">
        <v>183</v>
      </c>
      <c r="I42" s="117"/>
      <c r="J42" s="117"/>
      <c r="K42" s="117"/>
      <c r="L42" s="127"/>
    </row>
    <row r="43" spans="1:12" ht="25.5" customHeight="1" x14ac:dyDescent="0.15">
      <c r="A43" s="131">
        <v>30</v>
      </c>
      <c r="B43" s="115" t="s">
        <v>184</v>
      </c>
      <c r="C43" s="117"/>
      <c r="D43" s="116"/>
      <c r="E43" s="116" t="s">
        <v>185</v>
      </c>
      <c r="F43" s="115" t="s">
        <v>186</v>
      </c>
      <c r="G43" s="116" t="s">
        <v>187</v>
      </c>
      <c r="H43" s="116" t="s">
        <v>188</v>
      </c>
      <c r="I43" s="119"/>
      <c r="J43" s="119"/>
      <c r="K43" s="119"/>
      <c r="L43" s="128"/>
    </row>
    <row r="44" spans="1:12" ht="25.5" customHeight="1" x14ac:dyDescent="0.15">
      <c r="A44" s="131">
        <v>31</v>
      </c>
      <c r="B44" s="115" t="s">
        <v>189</v>
      </c>
      <c r="C44" s="116" t="s">
        <v>53</v>
      </c>
      <c r="D44" s="116" t="s">
        <v>53</v>
      </c>
      <c r="E44" s="116" t="s">
        <v>357</v>
      </c>
      <c r="F44" s="115" t="s">
        <v>333</v>
      </c>
      <c r="G44" s="116" t="s">
        <v>358</v>
      </c>
      <c r="H44" s="116" t="s">
        <v>359</v>
      </c>
      <c r="I44" s="115"/>
      <c r="J44" s="117"/>
      <c r="K44" s="117"/>
      <c r="L44" s="127"/>
    </row>
    <row r="45" spans="1:12" ht="25.5" customHeight="1" x14ac:dyDescent="0.15">
      <c r="A45" s="131">
        <v>32</v>
      </c>
      <c r="B45" s="115" t="s">
        <v>190</v>
      </c>
      <c r="C45" s="116" t="s">
        <v>53</v>
      </c>
      <c r="D45" s="116"/>
      <c r="E45" s="116" t="s">
        <v>191</v>
      </c>
      <c r="F45" s="115" t="s">
        <v>192</v>
      </c>
      <c r="G45" s="116" t="s">
        <v>193</v>
      </c>
      <c r="H45" s="116" t="s">
        <v>194</v>
      </c>
      <c r="I45" s="117"/>
      <c r="J45" s="117"/>
      <c r="K45" s="117"/>
      <c r="L45" s="126"/>
    </row>
    <row r="46" spans="1:12" ht="25.5" customHeight="1" x14ac:dyDescent="0.15">
      <c r="A46" s="131">
        <v>33</v>
      </c>
      <c r="B46" s="115" t="s">
        <v>195</v>
      </c>
      <c r="C46" s="116"/>
      <c r="D46" s="116"/>
      <c r="E46" s="116" t="s">
        <v>196</v>
      </c>
      <c r="F46" s="115" t="s">
        <v>197</v>
      </c>
      <c r="G46" s="116" t="s">
        <v>198</v>
      </c>
      <c r="H46" s="116" t="s">
        <v>199</v>
      </c>
      <c r="I46" s="115"/>
      <c r="J46" s="115"/>
      <c r="K46" s="115"/>
      <c r="L46" s="126"/>
    </row>
    <row r="47" spans="1:12" ht="25.5" customHeight="1" x14ac:dyDescent="0.15">
      <c r="A47" s="131">
        <v>34</v>
      </c>
      <c r="B47" s="115" t="s">
        <v>200</v>
      </c>
      <c r="C47" s="116" t="s">
        <v>53</v>
      </c>
      <c r="D47" s="116"/>
      <c r="E47" s="116" t="s">
        <v>201</v>
      </c>
      <c r="F47" s="115" t="s">
        <v>202</v>
      </c>
      <c r="G47" s="116" t="s">
        <v>203</v>
      </c>
      <c r="H47" s="116" t="s">
        <v>204</v>
      </c>
      <c r="I47" s="115"/>
      <c r="J47" s="115"/>
      <c r="K47" s="115"/>
      <c r="L47" s="127"/>
    </row>
    <row r="48" spans="1:12" ht="25.5" customHeight="1" x14ac:dyDescent="0.15">
      <c r="A48" s="131">
        <v>35</v>
      </c>
      <c r="B48" s="115" t="s">
        <v>205</v>
      </c>
      <c r="C48" s="116" t="s">
        <v>53</v>
      </c>
      <c r="D48" s="116"/>
      <c r="E48" s="116" t="s">
        <v>206</v>
      </c>
      <c r="F48" s="115" t="s">
        <v>207</v>
      </c>
      <c r="G48" s="116" t="s">
        <v>208</v>
      </c>
      <c r="H48" s="116" t="s">
        <v>209</v>
      </c>
      <c r="I48" s="117"/>
      <c r="J48" s="115"/>
      <c r="K48" s="115"/>
      <c r="L48" s="127"/>
    </row>
    <row r="49" spans="1:12" ht="25.5" customHeight="1" x14ac:dyDescent="0.15">
      <c r="A49" s="131">
        <v>36</v>
      </c>
      <c r="B49" s="115" t="s">
        <v>210</v>
      </c>
      <c r="C49" s="116" t="s">
        <v>53</v>
      </c>
      <c r="D49" s="116" t="s">
        <v>53</v>
      </c>
      <c r="E49" s="116" t="s">
        <v>211</v>
      </c>
      <c r="F49" s="115" t="s">
        <v>212</v>
      </c>
      <c r="G49" s="116" t="s">
        <v>213</v>
      </c>
      <c r="H49" s="116" t="s">
        <v>214</v>
      </c>
      <c r="I49" s="115"/>
      <c r="J49" s="115"/>
      <c r="K49" s="117"/>
      <c r="L49" s="127"/>
    </row>
    <row r="50" spans="1:12" ht="25.5" customHeight="1" x14ac:dyDescent="0.15">
      <c r="A50" s="131">
        <v>37</v>
      </c>
      <c r="B50" s="115" t="s">
        <v>215</v>
      </c>
      <c r="C50" s="116" t="s">
        <v>53</v>
      </c>
      <c r="D50" s="116" t="s">
        <v>53</v>
      </c>
      <c r="E50" s="116" t="s">
        <v>216</v>
      </c>
      <c r="F50" s="115" t="s">
        <v>217</v>
      </c>
      <c r="G50" s="116" t="s">
        <v>218</v>
      </c>
      <c r="H50" s="116" t="s">
        <v>219</v>
      </c>
      <c r="I50" s="115"/>
      <c r="J50" s="115"/>
      <c r="K50" s="117"/>
      <c r="L50" s="127"/>
    </row>
    <row r="51" spans="1:12" ht="25.5" customHeight="1" x14ac:dyDescent="0.15">
      <c r="A51" s="131">
        <v>38</v>
      </c>
      <c r="B51" s="115" t="s">
        <v>220</v>
      </c>
      <c r="C51" s="116" t="s">
        <v>53</v>
      </c>
      <c r="D51" s="116" t="s">
        <v>53</v>
      </c>
      <c r="E51" s="116" t="s">
        <v>221</v>
      </c>
      <c r="F51" s="115" t="s">
        <v>222</v>
      </c>
      <c r="G51" s="116" t="s">
        <v>223</v>
      </c>
      <c r="H51" s="116" t="s">
        <v>224</v>
      </c>
      <c r="I51" s="115"/>
      <c r="J51" s="115"/>
      <c r="K51" s="115"/>
      <c r="L51" s="126"/>
    </row>
    <row r="52" spans="1:12" ht="25.5" customHeight="1" x14ac:dyDescent="0.15">
      <c r="A52" s="131">
        <v>39</v>
      </c>
      <c r="B52" s="115" t="s">
        <v>225</v>
      </c>
      <c r="C52" s="116" t="s">
        <v>53</v>
      </c>
      <c r="D52" s="116" t="s">
        <v>53</v>
      </c>
      <c r="E52" s="116" t="s">
        <v>226</v>
      </c>
      <c r="F52" s="115" t="s">
        <v>227</v>
      </c>
      <c r="G52" s="116" t="s">
        <v>228</v>
      </c>
      <c r="H52" s="116" t="s">
        <v>229</v>
      </c>
      <c r="I52" s="117"/>
      <c r="J52" s="115"/>
      <c r="K52" s="117"/>
      <c r="L52" s="127"/>
    </row>
    <row r="53" spans="1:12" ht="25.5" customHeight="1" x14ac:dyDescent="0.15">
      <c r="A53" s="131">
        <v>40</v>
      </c>
      <c r="B53" s="115" t="s">
        <v>230</v>
      </c>
      <c r="C53" s="116" t="s">
        <v>53</v>
      </c>
      <c r="D53" s="116"/>
      <c r="E53" s="116" t="s">
        <v>231</v>
      </c>
      <c r="F53" s="115" t="s">
        <v>232</v>
      </c>
      <c r="G53" s="116" t="s">
        <v>233</v>
      </c>
      <c r="H53" s="116" t="s">
        <v>234</v>
      </c>
      <c r="I53" s="117"/>
      <c r="J53" s="115"/>
      <c r="K53" s="115"/>
      <c r="L53" s="127"/>
    </row>
    <row r="54" spans="1:12" ht="25.5" customHeight="1" x14ac:dyDescent="0.15">
      <c r="A54" s="131">
        <v>41</v>
      </c>
      <c r="B54" s="115" t="s">
        <v>235</v>
      </c>
      <c r="C54" s="116"/>
      <c r="D54" s="116"/>
      <c r="E54" s="116" t="s">
        <v>236</v>
      </c>
      <c r="F54" s="115" t="s">
        <v>237</v>
      </c>
      <c r="G54" s="116" t="s">
        <v>238</v>
      </c>
      <c r="H54" s="116" t="s">
        <v>239</v>
      </c>
      <c r="I54" s="119"/>
      <c r="J54" s="119"/>
      <c r="K54" s="119"/>
      <c r="L54" s="128"/>
    </row>
    <row r="55" spans="1:12" ht="25.5" customHeight="1" x14ac:dyDescent="0.15">
      <c r="A55" s="131">
        <v>42</v>
      </c>
      <c r="B55" s="115" t="s">
        <v>240</v>
      </c>
      <c r="C55" s="116" t="s">
        <v>53</v>
      </c>
      <c r="D55" s="116" t="s">
        <v>53</v>
      </c>
      <c r="E55" s="116" t="s">
        <v>41</v>
      </c>
      <c r="F55" s="115" t="s">
        <v>43</v>
      </c>
      <c r="G55" s="116" t="s">
        <v>42</v>
      </c>
      <c r="H55" s="116" t="s">
        <v>241</v>
      </c>
      <c r="I55" s="117"/>
      <c r="J55" s="115"/>
      <c r="K55" s="117"/>
      <c r="L55" s="127"/>
    </row>
    <row r="56" spans="1:12" ht="25.5" customHeight="1" x14ac:dyDescent="0.15">
      <c r="A56" s="131">
        <v>43</v>
      </c>
      <c r="B56" s="115" t="s">
        <v>242</v>
      </c>
      <c r="C56" s="116" t="s">
        <v>53</v>
      </c>
      <c r="D56" s="116"/>
      <c r="E56" s="116" t="s">
        <v>243</v>
      </c>
      <c r="F56" s="115" t="s">
        <v>244</v>
      </c>
      <c r="G56" s="116" t="s">
        <v>245</v>
      </c>
      <c r="H56" s="116" t="s">
        <v>246</v>
      </c>
      <c r="I56" s="115"/>
      <c r="J56" s="115"/>
      <c r="K56" s="115"/>
      <c r="L56" s="126"/>
    </row>
    <row r="57" spans="1:12" ht="25.5" customHeight="1" x14ac:dyDescent="0.15">
      <c r="A57" s="131">
        <v>44</v>
      </c>
      <c r="B57" s="115" t="s">
        <v>247</v>
      </c>
      <c r="C57" s="116" t="s">
        <v>53</v>
      </c>
      <c r="D57" s="116"/>
      <c r="E57" s="116" t="s">
        <v>248</v>
      </c>
      <c r="F57" s="115" t="s">
        <v>249</v>
      </c>
      <c r="G57" s="116" t="s">
        <v>250</v>
      </c>
      <c r="H57" s="116" t="s">
        <v>251</v>
      </c>
      <c r="I57" s="115"/>
      <c r="J57" s="117"/>
      <c r="K57" s="117"/>
      <c r="L57" s="127"/>
    </row>
    <row r="58" spans="1:12" ht="25.5" customHeight="1" x14ac:dyDescent="0.15">
      <c r="A58" s="131">
        <v>45</v>
      </c>
      <c r="B58" s="115" t="s">
        <v>252</v>
      </c>
      <c r="C58" s="116" t="s">
        <v>53</v>
      </c>
      <c r="D58" s="116" t="s">
        <v>53</v>
      </c>
      <c r="E58" s="116" t="s">
        <v>253</v>
      </c>
      <c r="F58" s="115" t="s">
        <v>254</v>
      </c>
      <c r="G58" s="116" t="s">
        <v>255</v>
      </c>
      <c r="H58" s="116" t="s">
        <v>256</v>
      </c>
      <c r="I58" s="117"/>
      <c r="J58" s="117"/>
      <c r="K58" s="117"/>
      <c r="L58" s="127"/>
    </row>
    <row r="59" spans="1:12" ht="25.5" customHeight="1" x14ac:dyDescent="0.15">
      <c r="A59" s="131">
        <v>46</v>
      </c>
      <c r="B59" s="115" t="s">
        <v>257</v>
      </c>
      <c r="C59" s="116" t="s">
        <v>53</v>
      </c>
      <c r="D59" s="116" t="s">
        <v>53</v>
      </c>
      <c r="E59" s="116" t="s">
        <v>44</v>
      </c>
      <c r="F59" s="115" t="s">
        <v>46</v>
      </c>
      <c r="G59" s="116" t="s">
        <v>45</v>
      </c>
      <c r="H59" s="116" t="s">
        <v>258</v>
      </c>
      <c r="I59" s="115"/>
      <c r="J59" s="117"/>
      <c r="K59" s="115"/>
      <c r="L59" s="127"/>
    </row>
    <row r="60" spans="1:12" ht="25.5" customHeight="1" x14ac:dyDescent="0.15">
      <c r="A60" s="131">
        <v>47</v>
      </c>
      <c r="B60" s="115" t="s">
        <v>259</v>
      </c>
      <c r="C60" s="117"/>
      <c r="D60" s="116" t="s">
        <v>53</v>
      </c>
      <c r="E60" s="116" t="s">
        <v>360</v>
      </c>
      <c r="F60" s="115" t="s">
        <v>260</v>
      </c>
      <c r="G60" s="116" t="s">
        <v>261</v>
      </c>
      <c r="H60" s="116" t="s">
        <v>262</v>
      </c>
      <c r="I60" s="115"/>
      <c r="J60" s="117"/>
      <c r="K60" s="117"/>
      <c r="L60" s="126"/>
    </row>
    <row r="61" spans="1:12" ht="25.5" customHeight="1" x14ac:dyDescent="0.15">
      <c r="A61" s="131">
        <v>48</v>
      </c>
      <c r="B61" s="115" t="s">
        <v>263</v>
      </c>
      <c r="C61" s="116" t="s">
        <v>53</v>
      </c>
      <c r="D61" s="116" t="s">
        <v>53</v>
      </c>
      <c r="E61" s="116" t="s">
        <v>264</v>
      </c>
      <c r="F61" s="115" t="s">
        <v>347</v>
      </c>
      <c r="G61" s="116" t="s">
        <v>346</v>
      </c>
      <c r="H61" s="116" t="s">
        <v>361</v>
      </c>
      <c r="I61" s="115"/>
      <c r="J61" s="115"/>
      <c r="K61" s="117"/>
      <c r="L61" s="127"/>
    </row>
    <row r="62" spans="1:12" ht="25.5" customHeight="1" x14ac:dyDescent="0.15">
      <c r="A62" s="131">
        <v>49</v>
      </c>
      <c r="B62" s="115" t="s">
        <v>265</v>
      </c>
      <c r="C62" s="116" t="s">
        <v>53</v>
      </c>
      <c r="D62" s="116" t="s">
        <v>53</v>
      </c>
      <c r="E62" s="116" t="s">
        <v>266</v>
      </c>
      <c r="F62" s="121" t="s">
        <v>267</v>
      </c>
      <c r="G62" s="116" t="s">
        <v>268</v>
      </c>
      <c r="H62" s="116" t="s">
        <v>269</v>
      </c>
      <c r="I62" s="115"/>
      <c r="J62" s="115"/>
      <c r="K62" s="117"/>
      <c r="L62" s="127"/>
    </row>
    <row r="63" spans="1:12" ht="25.5" customHeight="1" x14ac:dyDescent="0.15">
      <c r="A63" s="131">
        <v>50</v>
      </c>
      <c r="B63" s="115" t="s">
        <v>270</v>
      </c>
      <c r="C63" s="116" t="s">
        <v>53</v>
      </c>
      <c r="D63" s="116" t="s">
        <v>53</v>
      </c>
      <c r="E63" s="116" t="s">
        <v>271</v>
      </c>
      <c r="F63" s="121" t="s">
        <v>272</v>
      </c>
      <c r="G63" s="116" t="s">
        <v>273</v>
      </c>
      <c r="H63" s="116" t="s">
        <v>274</v>
      </c>
      <c r="I63" s="117"/>
      <c r="J63" s="115"/>
      <c r="K63" s="115"/>
      <c r="L63" s="127"/>
    </row>
    <row r="64" spans="1:12" ht="24.75" customHeight="1" x14ac:dyDescent="0.15">
      <c r="A64" s="131">
        <v>51</v>
      </c>
      <c r="B64" s="115" t="s">
        <v>362</v>
      </c>
      <c r="C64" s="116" t="s">
        <v>53</v>
      </c>
      <c r="D64" s="116"/>
      <c r="E64" s="116" t="s">
        <v>275</v>
      </c>
      <c r="F64" s="121" t="s">
        <v>276</v>
      </c>
      <c r="G64" s="116" t="s">
        <v>277</v>
      </c>
      <c r="H64" s="116" t="s">
        <v>278</v>
      </c>
      <c r="I64" s="117"/>
      <c r="J64" s="115"/>
      <c r="K64" s="115"/>
      <c r="L64" s="127"/>
    </row>
    <row r="65" spans="1:12" ht="25.5" customHeight="1" x14ac:dyDescent="0.15">
      <c r="A65" s="131">
        <v>52</v>
      </c>
      <c r="B65" s="133" t="s">
        <v>335</v>
      </c>
      <c r="C65" s="116" t="s">
        <v>53</v>
      </c>
      <c r="D65" s="116" t="s">
        <v>53</v>
      </c>
      <c r="E65" s="116" t="s">
        <v>279</v>
      </c>
      <c r="F65" s="115" t="s">
        <v>332</v>
      </c>
      <c r="G65" s="116" t="s">
        <v>280</v>
      </c>
      <c r="H65" s="116" t="s">
        <v>281</v>
      </c>
      <c r="I65" s="115"/>
      <c r="J65" s="115"/>
      <c r="K65" s="115"/>
      <c r="L65" s="127"/>
    </row>
    <row r="66" spans="1:12" ht="25.5" customHeight="1" x14ac:dyDescent="0.15">
      <c r="A66" s="131">
        <v>53</v>
      </c>
      <c r="B66" s="115" t="s">
        <v>336</v>
      </c>
      <c r="C66" s="116" t="s">
        <v>53</v>
      </c>
      <c r="D66" s="116" t="s">
        <v>53</v>
      </c>
      <c r="E66" s="116" t="s">
        <v>282</v>
      </c>
      <c r="F66" s="115" t="s">
        <v>283</v>
      </c>
      <c r="G66" s="116" t="s">
        <v>284</v>
      </c>
      <c r="H66" s="116" t="s">
        <v>285</v>
      </c>
      <c r="I66" s="117"/>
      <c r="J66" s="117"/>
      <c r="K66" s="117"/>
      <c r="L66" s="127"/>
    </row>
    <row r="67" spans="1:12" ht="25.5" customHeight="1" x14ac:dyDescent="0.15">
      <c r="A67" s="131">
        <v>54</v>
      </c>
      <c r="B67" s="115" t="s">
        <v>339</v>
      </c>
      <c r="C67" s="116" t="s">
        <v>365</v>
      </c>
      <c r="D67" s="116" t="s">
        <v>53</v>
      </c>
      <c r="E67" s="116" t="s">
        <v>340</v>
      </c>
      <c r="F67" s="140" t="s">
        <v>341</v>
      </c>
      <c r="G67" s="116" t="s">
        <v>342</v>
      </c>
      <c r="H67" s="116" t="s">
        <v>343</v>
      </c>
      <c r="I67" s="117"/>
      <c r="J67" s="117"/>
      <c r="K67" s="117"/>
      <c r="L67" s="127"/>
    </row>
    <row r="68" spans="1:12" ht="25.5" customHeight="1" thickBot="1" x14ac:dyDescent="0.2">
      <c r="A68" s="135">
        <v>55</v>
      </c>
      <c r="B68" s="137" t="s">
        <v>377</v>
      </c>
      <c r="C68" s="136"/>
      <c r="D68" s="136" t="s">
        <v>53</v>
      </c>
      <c r="E68" s="136" t="s">
        <v>375</v>
      </c>
      <c r="F68" s="137" t="s">
        <v>376</v>
      </c>
      <c r="G68" s="136" t="s">
        <v>378</v>
      </c>
      <c r="H68" s="136" t="s">
        <v>379</v>
      </c>
      <c r="I68" s="138"/>
      <c r="J68" s="138"/>
      <c r="K68" s="138"/>
      <c r="L68" s="139"/>
    </row>
    <row r="69" spans="1:12" ht="18" thickBot="1" x14ac:dyDescent="0.2">
      <c r="A69" s="46"/>
      <c r="B69" s="114" t="s">
        <v>286</v>
      </c>
      <c r="C69" s="47">
        <f>COUNTA(C14:C68)</f>
        <v>42</v>
      </c>
      <c r="D69" s="47">
        <f>COUNTA(D14:D68)</f>
        <v>37</v>
      </c>
      <c r="E69" s="47"/>
      <c r="F69" s="48"/>
      <c r="G69" s="47"/>
      <c r="H69" s="47"/>
      <c r="I69" s="49"/>
      <c r="J69" s="50"/>
      <c r="K69" s="50"/>
      <c r="L69" s="51"/>
    </row>
  </sheetData>
  <phoneticPr fontId="1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参加名簿</vt:lpstr>
      <vt:lpstr>男子参加申込書</vt:lpstr>
      <vt:lpstr>女子参加申込書</vt:lpstr>
      <vt:lpstr>生徒一覧</vt:lpstr>
      <vt:lpstr>高体連加盟校一覧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2022-03-23T04:04:02Z</cp:lastPrinted>
  <dcterms:created xsi:type="dcterms:W3CDTF">2015-02-02T05:49:18Z</dcterms:created>
  <dcterms:modified xsi:type="dcterms:W3CDTF">2022-03-23T04:04:11Z</dcterms:modified>
</cp:coreProperties>
</file>