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630998\Desktop\テニス\☆高体連\冬季ダブルス\R7\"/>
    </mc:Choice>
  </mc:AlternateContent>
  <xr:revisionPtr revIDLastSave="0" documentId="13_ncr:1_{C43118F8-D653-43E0-B123-DC08E54E5F76}" xr6:coauthVersionLast="47" xr6:coauthVersionMax="47" xr10:uidLastSave="{00000000-0000-0000-0000-000000000000}"/>
  <bookViews>
    <workbookView xWindow="20370" yWindow="-120" windowWidth="29040" windowHeight="15720" tabRatio="690" xr2:uid="{00000000-000D-0000-FFFF-FFFF00000000}"/>
  </bookViews>
  <sheets>
    <sheet name="参加名簿(入力はこちらでお願いします)" sheetId="1" r:id="rId1"/>
    <sheet name="男子参加申込書(印刷のみ可)" sheetId="6" r:id="rId2"/>
    <sheet name="女子参加申込書(印刷のみ可)" sheetId="3" r:id="rId3"/>
    <sheet name="生徒一覧(学校番号と申込責任者入力)" sheetId="4" r:id="rId4"/>
    <sheet name="高体連加盟校一覧" sheetId="5" state="hidden" r:id="rId5"/>
  </sheets>
  <definedNames>
    <definedName name="_xlnm.Print_Area" localSheetId="4">高体連加盟校一覧!$A$1:$M$69</definedName>
    <definedName name="_xlnm.Print_Area" localSheetId="2">'女子参加申込書(印刷のみ可)'!$A$1:$L$40</definedName>
    <definedName name="_xlnm.Print_Area" localSheetId="3">'生徒一覧(学校番号と申込責任者入力)'!$B$6:$N$46</definedName>
    <definedName name="_xlnm.Print_Area" localSheetId="1">'男子参加申込書(印刷のみ可)'!$A$1:$L$43</definedName>
    <definedName name="_xlnm.Print_Titles" localSheetId="4">高体連加盟校一覧!$1:$13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" i="3" l="1"/>
  <c r="B36" i="6"/>
  <c r="D11" i="6" l="1"/>
  <c r="F17" i="4" l="1"/>
  <c r="K17" i="4" s="1"/>
  <c r="F14" i="4"/>
  <c r="B17" i="3"/>
  <c r="C17" i="3"/>
  <c r="D17" i="3"/>
  <c r="G17" i="3"/>
  <c r="I17" i="3"/>
  <c r="J17" i="3"/>
  <c r="B16" i="3"/>
  <c r="C16" i="3"/>
  <c r="D16" i="3"/>
  <c r="G16" i="3"/>
  <c r="I16" i="3"/>
  <c r="J16" i="3"/>
  <c r="B17" i="6"/>
  <c r="C17" i="6"/>
  <c r="D17" i="6"/>
  <c r="G17" i="6"/>
  <c r="I17" i="6"/>
  <c r="J17" i="6"/>
  <c r="B16" i="6"/>
  <c r="C16" i="6"/>
  <c r="D16" i="6"/>
  <c r="G16" i="6"/>
  <c r="I16" i="6"/>
  <c r="J16" i="6"/>
  <c r="K14" i="4" l="1"/>
  <c r="I29" i="4"/>
  <c r="J12" i="3"/>
  <c r="J13" i="3"/>
  <c r="J14" i="3"/>
  <c r="J15" i="3"/>
  <c r="I12" i="3"/>
  <c r="I13" i="3"/>
  <c r="I14" i="3"/>
  <c r="I15" i="3"/>
  <c r="G12" i="3"/>
  <c r="G13" i="3"/>
  <c r="G14" i="3"/>
  <c r="G15" i="3"/>
  <c r="D12" i="3"/>
  <c r="D13" i="3"/>
  <c r="D14" i="3"/>
  <c r="D15" i="3"/>
  <c r="C12" i="3"/>
  <c r="C13" i="3"/>
  <c r="C14" i="3"/>
  <c r="C15" i="3"/>
  <c r="B12" i="3"/>
  <c r="B13" i="3"/>
  <c r="B14" i="3"/>
  <c r="B15" i="3"/>
  <c r="J14" i="6"/>
  <c r="J15" i="6"/>
  <c r="I14" i="6"/>
  <c r="I15" i="6"/>
  <c r="G14" i="6"/>
  <c r="G15" i="6"/>
  <c r="D14" i="6"/>
  <c r="D15" i="6"/>
  <c r="C14" i="6"/>
  <c r="C15" i="6"/>
  <c r="B14" i="6"/>
  <c r="B15" i="6"/>
  <c r="H36" i="3" l="1"/>
  <c r="H37" i="6"/>
  <c r="F10" i="4"/>
  <c r="D10" i="4"/>
  <c r="G25" i="4"/>
  <c r="B7" i="6"/>
  <c r="A4" i="6"/>
  <c r="C27" i="6"/>
  <c r="C28" i="6"/>
  <c r="C29" i="6"/>
  <c r="C26" i="6"/>
  <c r="B27" i="6"/>
  <c r="B28" i="6"/>
  <c r="B29" i="6"/>
  <c r="B26" i="6"/>
  <c r="J27" i="6"/>
  <c r="J28" i="6"/>
  <c r="J29" i="6"/>
  <c r="I27" i="6"/>
  <c r="I28" i="6"/>
  <c r="I29" i="6"/>
  <c r="G27" i="6"/>
  <c r="G28" i="6"/>
  <c r="G29" i="6"/>
  <c r="D27" i="6"/>
  <c r="D28" i="6"/>
  <c r="D29" i="6"/>
  <c r="D26" i="6"/>
  <c r="J26" i="6"/>
  <c r="I26" i="6"/>
  <c r="G26" i="6"/>
  <c r="J23" i="6"/>
  <c r="I23" i="6"/>
  <c r="G23" i="6"/>
  <c r="D23" i="6"/>
  <c r="C23" i="6"/>
  <c r="B23" i="6"/>
  <c r="J22" i="6"/>
  <c r="I22" i="6"/>
  <c r="G22" i="6"/>
  <c r="D22" i="6"/>
  <c r="C22" i="6"/>
  <c r="B22" i="6"/>
  <c r="J21" i="6"/>
  <c r="I21" i="6"/>
  <c r="G21" i="6"/>
  <c r="D21" i="6"/>
  <c r="C21" i="6"/>
  <c r="B21" i="6"/>
  <c r="J20" i="6"/>
  <c r="I20" i="6"/>
  <c r="G20" i="6"/>
  <c r="D20" i="6"/>
  <c r="C20" i="6"/>
  <c r="B20" i="6"/>
  <c r="J13" i="6"/>
  <c r="I13" i="6"/>
  <c r="G13" i="6"/>
  <c r="D13" i="6"/>
  <c r="C13" i="6"/>
  <c r="B13" i="6"/>
  <c r="J12" i="6"/>
  <c r="I12" i="6"/>
  <c r="G12" i="6"/>
  <c r="D12" i="6"/>
  <c r="C12" i="6"/>
  <c r="B12" i="6"/>
  <c r="J11" i="6"/>
  <c r="I11" i="6"/>
  <c r="G11" i="6"/>
  <c r="C11" i="6"/>
  <c r="B11" i="6"/>
  <c r="B35" i="3"/>
  <c r="B7" i="3"/>
  <c r="F19" i="4"/>
  <c r="K19" i="4" s="1"/>
  <c r="F16" i="4"/>
  <c r="K16" i="4" s="1"/>
  <c r="F15" i="4"/>
  <c r="N2" i="1"/>
  <c r="D2" i="1"/>
  <c r="K15" i="4" l="1"/>
  <c r="F20" i="4"/>
  <c r="K20" i="4" s="1"/>
  <c r="G35" i="3"/>
  <c r="H40" i="3"/>
  <c r="C6" i="6"/>
  <c r="H43" i="6"/>
  <c r="H6" i="6"/>
  <c r="F7" i="3"/>
  <c r="G36" i="6"/>
  <c r="C6" i="3"/>
  <c r="B6" i="6"/>
  <c r="I7" i="3"/>
  <c r="I7" i="6"/>
  <c r="F7" i="6"/>
  <c r="F6" i="6"/>
  <c r="H6" i="3"/>
  <c r="F6" i="3"/>
  <c r="B6" i="3"/>
  <c r="J27" i="3"/>
  <c r="J28" i="3"/>
  <c r="J29" i="3"/>
  <c r="I27" i="3"/>
  <c r="I28" i="3"/>
  <c r="I29" i="3"/>
  <c r="G27" i="3"/>
  <c r="G28" i="3"/>
  <c r="G29" i="3"/>
  <c r="D27" i="3"/>
  <c r="D28" i="3"/>
  <c r="D29" i="3"/>
  <c r="C27" i="3"/>
  <c r="C28" i="3"/>
  <c r="C29" i="3"/>
  <c r="B27" i="3"/>
  <c r="B28" i="3"/>
  <c r="B29" i="3"/>
  <c r="J26" i="3"/>
  <c r="I26" i="3"/>
  <c r="G26" i="3"/>
  <c r="D26" i="3"/>
  <c r="C26" i="3"/>
  <c r="B26" i="3"/>
  <c r="J11" i="3"/>
  <c r="I11" i="3"/>
  <c r="G11" i="3"/>
  <c r="D11" i="3"/>
  <c r="C11" i="3"/>
  <c r="B11" i="3"/>
  <c r="D35" i="3" l="1"/>
  <c r="I40" i="3"/>
  <c r="D36" i="6"/>
  <c r="I43" i="6"/>
</calcChain>
</file>

<file path=xl/sharedStrings.xml><?xml version="1.0" encoding="utf-8"?>
<sst xmlns="http://schemas.openxmlformats.org/spreadsheetml/2006/main" count="762" uniqueCount="479">
  <si>
    <t>学校番号</t>
    <rPh sb="0" eb="2">
      <t>ガッコウ</t>
    </rPh>
    <rPh sb="2" eb="4">
      <t>バンゴウ</t>
    </rPh>
    <phoneticPr fontId="1"/>
  </si>
  <si>
    <t>学校名</t>
  </si>
  <si>
    <t>学校名</t>
    <rPh sb="0" eb="3">
      <t>ガッコウメイ</t>
    </rPh>
    <phoneticPr fontId="1"/>
  </si>
  <si>
    <t>監督名</t>
    <rPh sb="0" eb="2">
      <t>カントク</t>
    </rPh>
    <rPh sb="2" eb="3">
      <t>メイ</t>
    </rPh>
    <phoneticPr fontId="1"/>
  </si>
  <si>
    <t>NO.2</t>
    <phoneticPr fontId="1"/>
  </si>
  <si>
    <t>NO.3</t>
  </si>
  <si>
    <t>NO.4</t>
  </si>
  <si>
    <t>NO.5</t>
  </si>
  <si>
    <t>生年月日</t>
    <rPh sb="0" eb="2">
      <t>セイネン</t>
    </rPh>
    <rPh sb="2" eb="4">
      <t>ガッピ</t>
    </rPh>
    <phoneticPr fontId="1"/>
  </si>
  <si>
    <t>NO.1</t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</si>
  <si>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</si>
  <si>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</si>
  <si>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順位</t>
    <rPh sb="0" eb="2">
      <t>ジュンイ</t>
    </rPh>
    <phoneticPr fontId="1"/>
  </si>
  <si>
    <t>Ｎｏ</t>
  </si>
  <si>
    <t>役職</t>
  </si>
  <si>
    <t>名前</t>
  </si>
  <si>
    <t>〒</t>
  </si>
  <si>
    <t>ＴＥＬ</t>
  </si>
  <si>
    <t>所　在　地</t>
  </si>
  <si>
    <t>部長</t>
  </si>
  <si>
    <t>専門委員長</t>
  </si>
  <si>
    <t>副専門委員長</t>
  </si>
  <si>
    <t>八尋　貴幸</t>
    <rPh sb="0" eb="2">
      <t>ヤヒロ</t>
    </rPh>
    <rPh sb="3" eb="4">
      <t>タカ</t>
    </rPh>
    <rPh sb="4" eb="5">
      <t>コウ</t>
    </rPh>
    <phoneticPr fontId="4"/>
  </si>
  <si>
    <t>862-0953</t>
  </si>
  <si>
    <t>096-383-2105</t>
  </si>
  <si>
    <t>熊本市中央区上京塚町5番1号</t>
    <rPh sb="3" eb="6">
      <t>チュウオウク</t>
    </rPh>
    <phoneticPr fontId="4"/>
  </si>
  <si>
    <t>熊本北高等学校</t>
    <rPh sb="0" eb="2">
      <t>クマモト</t>
    </rPh>
    <rPh sb="2" eb="3">
      <t>キタ</t>
    </rPh>
    <rPh sb="3" eb="5">
      <t>コウトウ</t>
    </rPh>
    <phoneticPr fontId="4"/>
  </si>
  <si>
    <t>860-8082</t>
  </si>
  <si>
    <t>096-338-1110</t>
  </si>
  <si>
    <t>熊本市北区兎谷3丁目5番1号</t>
    <rPh sb="3" eb="5">
      <t>キタク</t>
    </rPh>
    <phoneticPr fontId="4"/>
  </si>
  <si>
    <t>〃</t>
  </si>
  <si>
    <t>869-0454</t>
  </si>
  <si>
    <t>0964-22-0043</t>
  </si>
  <si>
    <t>宇土市古城町63番地</t>
  </si>
  <si>
    <t>866-0082</t>
  </si>
  <si>
    <t>0965-33-2663</t>
  </si>
  <si>
    <t>八代市大福寺町473番地</t>
  </si>
  <si>
    <t>男子</t>
  </si>
  <si>
    <t>女子</t>
  </si>
  <si>
    <t>TEL</t>
  </si>
  <si>
    <t>ＦＡＸ</t>
  </si>
  <si>
    <t>顧　　問　　名</t>
  </si>
  <si>
    <t>済々黌</t>
  </si>
  <si>
    <t>○</t>
  </si>
  <si>
    <t>860-0862</t>
  </si>
  <si>
    <t>熊本市中央区黒髪2丁目22番1号</t>
    <rPh sb="3" eb="6">
      <t>チュウオウク</t>
    </rPh>
    <phoneticPr fontId="4"/>
  </si>
  <si>
    <t>096-343-6195</t>
  </si>
  <si>
    <t>096-346-8943</t>
  </si>
  <si>
    <t>熊本</t>
  </si>
  <si>
    <t>862-0972</t>
  </si>
  <si>
    <t>熊本市中央区新大江1丁目8番地</t>
    <rPh sb="3" eb="6">
      <t>チュウオウク</t>
    </rPh>
    <phoneticPr fontId="4"/>
  </si>
  <si>
    <t>096-371-3611</t>
  </si>
  <si>
    <t>096-371-3623</t>
  </si>
  <si>
    <t>第一</t>
  </si>
  <si>
    <t>860-0003</t>
  </si>
  <si>
    <t>熊本市中央区古城町3番1号</t>
    <rPh sb="3" eb="6">
      <t>チュウオウク</t>
    </rPh>
    <phoneticPr fontId="4"/>
  </si>
  <si>
    <t>096-354-4933</t>
  </si>
  <si>
    <t>096-324-0748</t>
  </si>
  <si>
    <t>第二</t>
  </si>
  <si>
    <t>862-0901</t>
  </si>
  <si>
    <t>熊本市東区東町3丁目13番1号</t>
    <rPh sb="3" eb="5">
      <t>ヒガシク</t>
    </rPh>
    <phoneticPr fontId="4"/>
  </si>
  <si>
    <t>096-368-4125</t>
  </si>
  <si>
    <t>096-365-5636</t>
  </si>
  <si>
    <t>熊本西</t>
  </si>
  <si>
    <t>860-0067</t>
  </si>
  <si>
    <t>熊本市西区城山大塘町645番地</t>
    <rPh sb="3" eb="5">
      <t>ニシク</t>
    </rPh>
    <phoneticPr fontId="4"/>
  </si>
  <si>
    <t>096-366-0128</t>
  </si>
  <si>
    <t>096-366-0239</t>
  </si>
  <si>
    <t>熊本北</t>
  </si>
  <si>
    <t>096-339-9098</t>
  </si>
  <si>
    <t>東稜</t>
  </si>
  <si>
    <t>862-0933</t>
  </si>
  <si>
    <t>熊本市東区小峯4丁目5番10号</t>
    <rPh sb="3" eb="5">
      <t>ヒガシク</t>
    </rPh>
    <phoneticPr fontId="4"/>
  </si>
  <si>
    <t>096-369-1008</t>
  </si>
  <si>
    <t>096-369-7116</t>
  </si>
  <si>
    <t>熊本商業</t>
  </si>
  <si>
    <t>862-0954</t>
  </si>
  <si>
    <t>熊本市中央区神水1丁目1番2号</t>
    <rPh sb="3" eb="6">
      <t>チュウオウク</t>
    </rPh>
    <phoneticPr fontId="4"/>
  </si>
  <si>
    <t>096-384-1551</t>
  </si>
  <si>
    <t>096-386-5040</t>
  </si>
  <si>
    <t>熊本工業</t>
  </si>
  <si>
    <t>096-385-4482</t>
  </si>
  <si>
    <t>湧心館</t>
  </si>
  <si>
    <t>862-8603</t>
  </si>
  <si>
    <t>熊本市中央区出水4丁目1番2号</t>
    <rPh sb="3" eb="6">
      <t>チュウオウク</t>
    </rPh>
    <phoneticPr fontId="4"/>
  </si>
  <si>
    <t>096-364-4643</t>
  </si>
  <si>
    <t>096-364-9382</t>
  </si>
  <si>
    <t>必由館</t>
  </si>
  <si>
    <t>860-0863</t>
  </si>
  <si>
    <t>熊本市中央区坪井4丁目15番1号</t>
    <rPh sb="3" eb="6">
      <t>チュウオウク</t>
    </rPh>
    <phoneticPr fontId="4"/>
  </si>
  <si>
    <t>096-343-0236</t>
  </si>
  <si>
    <t>096-344-7289</t>
  </si>
  <si>
    <t>千原台</t>
    <rPh sb="0" eb="3">
      <t>チハラダイ</t>
    </rPh>
    <phoneticPr fontId="4"/>
  </si>
  <si>
    <t>860-0073</t>
  </si>
  <si>
    <t>熊本市西区島崎2丁目37番1号</t>
    <rPh sb="3" eb="5">
      <t>ニシク</t>
    </rPh>
    <rPh sb="5" eb="7">
      <t>シマサキ</t>
    </rPh>
    <phoneticPr fontId="4"/>
  </si>
  <si>
    <t>096-355-7261</t>
  </si>
  <si>
    <t>096-355-2947</t>
  </si>
  <si>
    <t>九州学院</t>
  </si>
  <si>
    <t>862-8676</t>
  </si>
  <si>
    <t>熊本市中央区大江5丁目2番1号</t>
    <rPh sb="3" eb="6">
      <t>チュウオウク</t>
    </rPh>
    <phoneticPr fontId="4"/>
  </si>
  <si>
    <t>096-364-6134</t>
  </si>
  <si>
    <t>096-363-2576</t>
  </si>
  <si>
    <t>鎮西</t>
  </si>
  <si>
    <t>862-0976</t>
  </si>
  <si>
    <t>熊本市中央区九品寺3丁目1番1号</t>
    <rPh sb="3" eb="6">
      <t>チュウオウク</t>
    </rPh>
    <phoneticPr fontId="4"/>
  </si>
  <si>
    <t>096-364-8176</t>
  </si>
  <si>
    <t>096-364-8182</t>
  </si>
  <si>
    <t>真和</t>
  </si>
  <si>
    <t>096-366-6177</t>
  </si>
  <si>
    <t>開新</t>
  </si>
  <si>
    <t>862-8677</t>
  </si>
  <si>
    <t>熊本市中央区大江6丁目1番33号</t>
    <rPh sb="3" eb="6">
      <t>チュウオウク</t>
    </rPh>
    <phoneticPr fontId="4"/>
  </si>
  <si>
    <t>096-366-1201</t>
  </si>
  <si>
    <t>096-372-6052</t>
  </si>
  <si>
    <t>学園大付属</t>
    <rPh sb="4" eb="5">
      <t>ゾク</t>
    </rPh>
    <phoneticPr fontId="4"/>
  </si>
  <si>
    <t>862-0971</t>
  </si>
  <si>
    <t>熊本市中央区大江2丁目5番1号</t>
    <rPh sb="3" eb="6">
      <t>チュウオウク</t>
    </rPh>
    <phoneticPr fontId="4"/>
  </si>
  <si>
    <t>096-371-2551</t>
  </si>
  <si>
    <t>096-372-6127</t>
  </si>
  <si>
    <t>森光那留虎</t>
    <rPh sb="0" eb="2">
      <t>モリミツ</t>
    </rPh>
    <rPh sb="2" eb="3">
      <t>ナ</t>
    </rPh>
    <rPh sb="3" eb="4">
      <t>ル</t>
    </rPh>
    <rPh sb="4" eb="5">
      <t>トラ</t>
    </rPh>
    <phoneticPr fontId="4"/>
  </si>
  <si>
    <t>東海大星翔</t>
    <rPh sb="3" eb="4">
      <t>ホシ</t>
    </rPh>
    <rPh sb="4" eb="5">
      <t>ショウ</t>
    </rPh>
    <phoneticPr fontId="4"/>
  </si>
  <si>
    <t>862-0970</t>
  </si>
  <si>
    <t>熊本市東区渡鹿9丁目1番1号</t>
    <rPh sb="3" eb="5">
      <t>ヒガシク</t>
    </rPh>
    <phoneticPr fontId="4"/>
  </si>
  <si>
    <t>096-382-1146</t>
  </si>
  <si>
    <t>096-385-2161</t>
  </si>
  <si>
    <t>国府</t>
  </si>
  <si>
    <t>862-0949</t>
  </si>
  <si>
    <t>熊本市中央区国府2丁目15番1号</t>
    <rPh sb="3" eb="6">
      <t>チュウオウク</t>
    </rPh>
    <phoneticPr fontId="4"/>
  </si>
  <si>
    <t>096-366-1276</t>
  </si>
  <si>
    <t>096-364-8544</t>
  </si>
  <si>
    <t>マリスト</t>
  </si>
  <si>
    <t>862-0911</t>
  </si>
  <si>
    <t>熊本市東区健軍2丁目11番54号</t>
    <rPh sb="3" eb="5">
      <t>ヒガシク</t>
    </rPh>
    <phoneticPr fontId="4"/>
  </si>
  <si>
    <t>096-368-2131</t>
  </si>
  <si>
    <t>096-365-7850</t>
  </si>
  <si>
    <t>ルーテル</t>
  </si>
  <si>
    <t>860-8520</t>
  </si>
  <si>
    <t>熊本市中央区黒髪3丁目12番16号</t>
    <rPh sb="3" eb="6">
      <t>チュウオウク</t>
    </rPh>
    <phoneticPr fontId="4"/>
  </si>
  <si>
    <t>096-343-3246</t>
  </si>
  <si>
    <t>096-343-3455</t>
  </si>
  <si>
    <t>860-8557</t>
  </si>
  <si>
    <t>熊本市中央区上林町3番18号</t>
    <rPh sb="3" eb="6">
      <t>チュウオウク</t>
    </rPh>
    <phoneticPr fontId="4"/>
  </si>
  <si>
    <t>096-354-5355</t>
  </si>
  <si>
    <t>096-324-7292</t>
  </si>
  <si>
    <t>尚絅</t>
    <rPh sb="0" eb="2">
      <t>ショウケイ</t>
    </rPh>
    <phoneticPr fontId="4"/>
  </si>
  <si>
    <t>熊本市中央区九品寺2丁目6番78号</t>
    <rPh sb="3" eb="6">
      <t>チュウオウク</t>
    </rPh>
    <rPh sb="6" eb="9">
      <t>クホンジ</t>
    </rPh>
    <rPh sb="10" eb="12">
      <t>チョウメ</t>
    </rPh>
    <rPh sb="13" eb="14">
      <t>バン</t>
    </rPh>
    <rPh sb="16" eb="17">
      <t>ゴウ</t>
    </rPh>
    <phoneticPr fontId="4"/>
  </si>
  <si>
    <t>文徳</t>
  </si>
  <si>
    <t>860-0082</t>
  </si>
  <si>
    <t>熊本市西区池田4丁目22番2号</t>
    <rPh sb="3" eb="5">
      <t>ニシク</t>
    </rPh>
    <phoneticPr fontId="4"/>
  </si>
  <si>
    <t>096-354-6416</t>
  </si>
  <si>
    <t>096-359-2373</t>
  </si>
  <si>
    <t>864-0041</t>
  </si>
  <si>
    <t>荒尾市荒尾2620番地の1</t>
  </si>
  <si>
    <t>0968-63-0384</t>
  </si>
  <si>
    <t>0968-63-0385</t>
  </si>
  <si>
    <t>玉名</t>
  </si>
  <si>
    <t>865-0064</t>
  </si>
  <si>
    <t>玉名市中1853番地</t>
  </si>
  <si>
    <t>0968-73-2101</t>
  </si>
  <si>
    <t>0968-73-3436</t>
  </si>
  <si>
    <t>玉名工業</t>
  </si>
  <si>
    <t>869-0295</t>
  </si>
  <si>
    <t>玉名市岱明町下前原368番地</t>
    <rPh sb="2" eb="3">
      <t>シ</t>
    </rPh>
    <phoneticPr fontId="4"/>
  </si>
  <si>
    <t>0968-73-2215</t>
  </si>
  <si>
    <t>0968-73-2605</t>
  </si>
  <si>
    <t>869-0293</t>
  </si>
  <si>
    <t>玉名市岱明町野口1046番地</t>
    <rPh sb="2" eb="3">
      <t>シ</t>
    </rPh>
    <phoneticPr fontId="4"/>
  </si>
  <si>
    <t>0968-72-4151</t>
  </si>
  <si>
    <t>0968-73-5688</t>
  </si>
  <si>
    <t>玉名女子</t>
  </si>
  <si>
    <t>865-0016</t>
  </si>
  <si>
    <t>玉名市岩崎1061番地</t>
  </si>
  <si>
    <t>0968-72-5161</t>
  </si>
  <si>
    <t>0968-72-5163</t>
  </si>
  <si>
    <t>鹿本商工</t>
    <rPh sb="0" eb="2">
      <t>カモト</t>
    </rPh>
    <rPh sb="2" eb="3">
      <t>ショウ</t>
    </rPh>
    <rPh sb="3" eb="4">
      <t>コウ</t>
    </rPh>
    <phoneticPr fontId="4"/>
  </si>
  <si>
    <t>鹿本</t>
  </si>
  <si>
    <t>861-0532</t>
  </si>
  <si>
    <t>山鹿市鹿校通3丁目5番1号</t>
  </si>
  <si>
    <t>0968-44-5101</t>
  </si>
  <si>
    <t>0968-44-6899</t>
  </si>
  <si>
    <t>鹿本農業</t>
  </si>
  <si>
    <t>861-0331</t>
  </si>
  <si>
    <t>山鹿市鹿本町来民2055番地</t>
  </si>
  <si>
    <t>0968-46-3101</t>
  </si>
  <si>
    <t>0968-46-5855</t>
  </si>
  <si>
    <t>菊池</t>
  </si>
  <si>
    <t>861-1331</t>
  </si>
  <si>
    <t>菊池市隈府1332-1番地</t>
  </si>
  <si>
    <t>0968-25-3175</t>
  </si>
  <si>
    <t>0968-25-5758</t>
  </si>
  <si>
    <t>菊池農業</t>
  </si>
  <si>
    <t>861-1201</t>
  </si>
  <si>
    <t>菊池市泗水町吉富250番地</t>
  </si>
  <si>
    <t>0968-38-2621</t>
  </si>
  <si>
    <t>0968-38-6707</t>
  </si>
  <si>
    <t>大津</t>
  </si>
  <si>
    <t>869-1233</t>
  </si>
  <si>
    <t>菊池郡大津町大津1340番地</t>
  </si>
  <si>
    <t>096-293-2751</t>
  </si>
  <si>
    <t>096-292-1850</t>
  </si>
  <si>
    <t>翔陽</t>
  </si>
  <si>
    <t>869-1235</t>
  </si>
  <si>
    <t>菊池郡大津町室1782番地</t>
  </si>
  <si>
    <t>096-293-2055</t>
  </si>
  <si>
    <t>096-294-0691</t>
  </si>
  <si>
    <t>高森</t>
  </si>
  <si>
    <t>869-1602</t>
  </si>
  <si>
    <t>阿蘇郡高森町高森1557番地</t>
  </si>
  <si>
    <t>0967-62-0185</t>
  </si>
  <si>
    <t>0967-62-0937</t>
  </si>
  <si>
    <t>御船</t>
  </si>
  <si>
    <t>861-3204</t>
  </si>
  <si>
    <t>096-282-0056</t>
  </si>
  <si>
    <t>096-282-1286</t>
  </si>
  <si>
    <t>甲佐</t>
  </si>
  <si>
    <t>861-4606</t>
  </si>
  <si>
    <t>上益城郡甲佐町横田327番地</t>
  </si>
  <si>
    <t>096-234-0041</t>
  </si>
  <si>
    <t>096-234-4425</t>
  </si>
  <si>
    <t>矢部</t>
  </si>
  <si>
    <t>861-3515</t>
  </si>
  <si>
    <t>上益城郡矢部町大字城平954番地</t>
  </si>
  <si>
    <t>0967-72-0024</t>
  </si>
  <si>
    <t>0967-73-1030</t>
  </si>
  <si>
    <t>宇土</t>
  </si>
  <si>
    <t>0964-22-4753</t>
  </si>
  <si>
    <t>松橋</t>
  </si>
  <si>
    <t>869-0532</t>
  </si>
  <si>
    <t>宇城市松橋町久具300番地</t>
  </si>
  <si>
    <t>0964-32-0511</t>
  </si>
  <si>
    <t>0964-33-4742</t>
  </si>
  <si>
    <t>小川工業</t>
  </si>
  <si>
    <t>869-0631</t>
  </si>
  <si>
    <t>宇城市小川町北新田770番地</t>
  </si>
  <si>
    <t>0964-43-1151</t>
  </si>
  <si>
    <t>0964-43-4970</t>
  </si>
  <si>
    <t>八代</t>
  </si>
  <si>
    <t>866-0885</t>
  </si>
  <si>
    <t>八代市永碇町856番地</t>
  </si>
  <si>
    <t>0965-33-4138</t>
  </si>
  <si>
    <t>0965-35-8463</t>
  </si>
  <si>
    <t>八代工業</t>
  </si>
  <si>
    <t>0965-33-2698</t>
  </si>
  <si>
    <t>八代白百合</t>
  </si>
  <si>
    <t>八代市井上町727-1番地</t>
    <rPh sb="3" eb="5">
      <t>イノウエ</t>
    </rPh>
    <phoneticPr fontId="4"/>
  </si>
  <si>
    <t>0965-32-2354</t>
  </si>
  <si>
    <t>0965-32-7240</t>
  </si>
  <si>
    <t>水俣</t>
  </si>
  <si>
    <t>867-0023</t>
  </si>
  <si>
    <t>0966-63-1285</t>
  </si>
  <si>
    <t>0966-63-1205</t>
  </si>
  <si>
    <t>天草</t>
  </si>
  <si>
    <t>863-0003</t>
  </si>
  <si>
    <t>天草市本渡町本渡557番地</t>
    <rPh sb="0" eb="2">
      <t>アマクサ</t>
    </rPh>
    <phoneticPr fontId="4"/>
  </si>
  <si>
    <t>0969-23-5533</t>
  </si>
  <si>
    <t>0969-25-1168</t>
  </si>
  <si>
    <t>863-0043</t>
  </si>
  <si>
    <t>天草市亀場町亀川38-36番地</t>
    <rPh sb="0" eb="2">
      <t>アマクサ</t>
    </rPh>
    <phoneticPr fontId="4"/>
  </si>
  <si>
    <t>0969-23-2330</t>
  </si>
  <si>
    <t>0969-23-2105</t>
  </si>
  <si>
    <t>863-0002</t>
  </si>
  <si>
    <t>天草市本渡町本戸馬場495番地</t>
    <rPh sb="0" eb="2">
      <t>アマクサ</t>
    </rPh>
    <phoneticPr fontId="4"/>
  </si>
  <si>
    <t>0969-23-2141</t>
  </si>
  <si>
    <t>0969-23-0784</t>
  </si>
  <si>
    <t>861-1102</t>
  </si>
  <si>
    <t>096-242-2121</t>
  </si>
  <si>
    <t>096-242-4190</t>
  </si>
  <si>
    <t>866-8501</t>
  </si>
  <si>
    <t>八代市平山新町2627番地</t>
  </si>
  <si>
    <t>0965-53-1246</t>
  </si>
  <si>
    <t>0965-53-1259</t>
  </si>
  <si>
    <t>合計</t>
  </si>
  <si>
    <t>所在地</t>
    <rPh sb="0" eb="3">
      <t>ショザイチ</t>
    </rPh>
    <phoneticPr fontId="1"/>
  </si>
  <si>
    <t>連絡先</t>
    <rPh sb="0" eb="3">
      <t>レンラクサキ</t>
    </rPh>
    <phoneticPr fontId="1"/>
  </si>
  <si>
    <t>選手名</t>
    <rPh sb="0" eb="3">
      <t>センシュメイ</t>
    </rPh>
    <phoneticPr fontId="1"/>
  </si>
  <si>
    <t>基づき取り扱われることを承諾していることを申し添えます。</t>
    <rPh sb="0" eb="1">
      <t>モト</t>
    </rPh>
    <rPh sb="3" eb="4">
      <t>ト</t>
    </rPh>
    <rPh sb="5" eb="6">
      <t>アツカ</t>
    </rPh>
    <rPh sb="12" eb="14">
      <t>ショウダク</t>
    </rPh>
    <rPh sb="21" eb="22">
      <t>モウ</t>
    </rPh>
    <rPh sb="23" eb="24">
      <t>ソ</t>
    </rPh>
    <phoneticPr fontId="1"/>
  </si>
  <si>
    <t>　上記の選手は本校在学の者で、標記大会に出場を認め参加申込をいたします。</t>
    <rPh sb="1" eb="3">
      <t>ジョウキ</t>
    </rPh>
    <rPh sb="4" eb="6">
      <t>センシュ</t>
    </rPh>
    <rPh sb="7" eb="9">
      <t>ホンコウ</t>
    </rPh>
    <rPh sb="9" eb="11">
      <t>ザイガク</t>
    </rPh>
    <rPh sb="12" eb="13">
      <t>モノ</t>
    </rPh>
    <rPh sb="15" eb="17">
      <t>ヒョウキ</t>
    </rPh>
    <rPh sb="17" eb="19">
      <t>タイカイ</t>
    </rPh>
    <rPh sb="20" eb="22">
      <t>シュツジョウ</t>
    </rPh>
    <rPh sb="23" eb="24">
      <t>ミト</t>
    </rPh>
    <rPh sb="25" eb="27">
      <t>サンカ</t>
    </rPh>
    <rPh sb="27" eb="29">
      <t>モウシコミ</t>
    </rPh>
    <phoneticPr fontId="1"/>
  </si>
  <si>
    <t>　なお、申込生徒は、大会参加にあたり個人情報が「熊本県高等学校体育連盟個人情報保護方針」に</t>
    <rPh sb="4" eb="6">
      <t>モウシコミ</t>
    </rPh>
    <rPh sb="6" eb="8">
      <t>セイト</t>
    </rPh>
    <rPh sb="10" eb="12">
      <t>タイカイ</t>
    </rPh>
    <rPh sb="12" eb="14">
      <t>サンカ</t>
    </rPh>
    <rPh sb="18" eb="20">
      <t>コジン</t>
    </rPh>
    <rPh sb="20" eb="22">
      <t>ジョウホウ</t>
    </rPh>
    <rPh sb="24" eb="27">
      <t>クマモトケン</t>
    </rPh>
    <rPh sb="27" eb="29">
      <t>コウトウ</t>
    </rPh>
    <rPh sb="29" eb="31">
      <t>ガッコウ</t>
    </rPh>
    <rPh sb="31" eb="33">
      <t>タイイク</t>
    </rPh>
    <rPh sb="33" eb="35">
      <t>レンメイ</t>
    </rPh>
    <rPh sb="35" eb="37">
      <t>コジン</t>
    </rPh>
    <rPh sb="37" eb="39">
      <t>ジョウホウ</t>
    </rPh>
    <rPh sb="39" eb="41">
      <t>ホゴ</t>
    </rPh>
    <rPh sb="41" eb="43">
      <t>ホウシン</t>
    </rPh>
    <phoneticPr fontId="1"/>
  </si>
  <si>
    <t>印</t>
    <rPh sb="0" eb="1">
      <t>イン</t>
    </rPh>
    <phoneticPr fontId="1"/>
  </si>
  <si>
    <t>〒</t>
    <phoneticPr fontId="1"/>
  </si>
  <si>
    <t>TEL</t>
    <phoneticPr fontId="1"/>
  </si>
  <si>
    <t>FAX</t>
    <phoneticPr fontId="1"/>
  </si>
  <si>
    <t>学校名</t>
    <rPh sb="0" eb="3">
      <t>ガッコウメイ</t>
    </rPh>
    <phoneticPr fontId="1"/>
  </si>
  <si>
    <t>監督名</t>
    <rPh sb="0" eb="2">
      <t>カントク</t>
    </rPh>
    <rPh sb="2" eb="3">
      <t>メイ</t>
    </rPh>
    <phoneticPr fontId="1"/>
  </si>
  <si>
    <t>学校番号</t>
    <rPh sb="0" eb="2">
      <t>ガッコウ</t>
    </rPh>
    <rPh sb="2" eb="4">
      <t>バンゴウ</t>
    </rPh>
    <phoneticPr fontId="1"/>
  </si>
  <si>
    <t>大会参加料納入一覧表</t>
    <phoneticPr fontId="4"/>
  </si>
  <si>
    <t xml:space="preserve">  区 分</t>
    <phoneticPr fontId="4"/>
  </si>
  <si>
    <t>参加料</t>
    <phoneticPr fontId="4"/>
  </si>
  <si>
    <t>参加数</t>
    <phoneticPr fontId="4"/>
  </si>
  <si>
    <t xml:space="preserve"> 合　計</t>
    <phoneticPr fontId="4"/>
  </si>
  <si>
    <t xml:space="preserve">男子  </t>
    <phoneticPr fontId="4"/>
  </si>
  <si>
    <t>円</t>
    <phoneticPr fontId="4"/>
  </si>
  <si>
    <t xml:space="preserve"> 〃</t>
    <phoneticPr fontId="4"/>
  </si>
  <si>
    <t xml:space="preserve">女子  </t>
    <phoneticPr fontId="4"/>
  </si>
  <si>
    <t>合　計</t>
    <phoneticPr fontId="4"/>
  </si>
  <si>
    <t>　　受領証貼付欄</t>
    <phoneticPr fontId="4"/>
  </si>
  <si>
    <t xml:space="preserve">            </t>
  </si>
  <si>
    <t xml:space="preserve">        氏名</t>
    <phoneticPr fontId="4"/>
  </si>
  <si>
    <t>振込先</t>
    <rPh sb="0" eb="3">
      <t>フリコミサキ</t>
    </rPh>
    <phoneticPr fontId="1"/>
  </si>
  <si>
    <t>口座番号</t>
    <rPh sb="0" eb="2">
      <t>コウザ</t>
    </rPh>
    <rPh sb="2" eb="4">
      <t>バンゴウ</t>
    </rPh>
    <phoneticPr fontId="1"/>
  </si>
  <si>
    <t>加入者名</t>
    <rPh sb="0" eb="3">
      <t>カニュウシャ</t>
    </rPh>
    <rPh sb="3" eb="4">
      <t>メイ</t>
    </rPh>
    <phoneticPr fontId="1"/>
  </si>
  <si>
    <t>■男子Ａクラス参加名簿</t>
    <rPh sb="1" eb="3">
      <t>ダンシ</t>
    </rPh>
    <rPh sb="7" eb="9">
      <t>サンカ</t>
    </rPh>
    <rPh sb="9" eb="11">
      <t>メイボ</t>
    </rPh>
    <phoneticPr fontId="1"/>
  </si>
  <si>
    <t>■男子Ｂクラス参加名簿</t>
    <rPh sb="1" eb="3">
      <t>ダンシ</t>
    </rPh>
    <rPh sb="7" eb="9">
      <t>サンカ</t>
    </rPh>
    <rPh sb="9" eb="11">
      <t>メイボ</t>
    </rPh>
    <phoneticPr fontId="1"/>
  </si>
  <si>
    <t>■男子Ｃクラス参加名簿</t>
    <rPh sb="1" eb="3">
      <t>ダンシ</t>
    </rPh>
    <rPh sb="7" eb="9">
      <t>サンカ</t>
    </rPh>
    <rPh sb="9" eb="11">
      <t>メイボ</t>
    </rPh>
    <phoneticPr fontId="1"/>
  </si>
  <si>
    <t>□女子Ａクラスダブルス</t>
    <rPh sb="1" eb="3">
      <t>ジョシ</t>
    </rPh>
    <phoneticPr fontId="1"/>
  </si>
  <si>
    <t>Ａクラス</t>
    <phoneticPr fontId="4"/>
  </si>
  <si>
    <t>区分</t>
    <rPh sb="0" eb="2">
      <t>クブン</t>
    </rPh>
    <phoneticPr fontId="1"/>
  </si>
  <si>
    <t>Ｂクラス</t>
    <phoneticPr fontId="4"/>
  </si>
  <si>
    <t>Ｃクラス</t>
    <phoneticPr fontId="4"/>
  </si>
  <si>
    <t>円</t>
    <rPh sb="0" eb="1">
      <t>エン</t>
    </rPh>
    <phoneticPr fontId="4"/>
  </si>
  <si>
    <t>山鹿市鹿本町御宇田312番地</t>
    <rPh sb="4" eb="5">
      <t>ホン</t>
    </rPh>
    <rPh sb="5" eb="6">
      <t>マチ</t>
    </rPh>
    <rPh sb="6" eb="9">
      <t>ミウタ</t>
    </rPh>
    <rPh sb="12" eb="14">
      <t>バンチ</t>
    </rPh>
    <phoneticPr fontId="4"/>
  </si>
  <si>
    <t>園木　崇史</t>
    <rPh sb="0" eb="1">
      <t>ソノ</t>
    </rPh>
    <rPh sb="1" eb="2">
      <t>キ</t>
    </rPh>
    <rPh sb="3" eb="4">
      <t>タカシ</t>
    </rPh>
    <rPh sb="4" eb="5">
      <t>シ</t>
    </rPh>
    <phoneticPr fontId="4"/>
  </si>
  <si>
    <t>熊本学園大学付属高等学校</t>
    <rPh sb="0" eb="2">
      <t>クマモト</t>
    </rPh>
    <rPh sb="2" eb="4">
      <t>ガクエン</t>
    </rPh>
    <rPh sb="4" eb="5">
      <t>ダイ</t>
    </rPh>
    <rPh sb="5" eb="6">
      <t>ガク</t>
    </rPh>
    <rPh sb="6" eb="8">
      <t>フゾク</t>
    </rPh>
    <rPh sb="8" eb="10">
      <t>コウトウ</t>
    </rPh>
    <phoneticPr fontId="4"/>
  </si>
  <si>
    <t>畠中　大典</t>
    <rPh sb="0" eb="2">
      <t>ハタナカ</t>
    </rPh>
    <rPh sb="3" eb="5">
      <t>ダイスケ</t>
    </rPh>
    <phoneticPr fontId="4"/>
  </si>
  <si>
    <t>高専熊本</t>
    <rPh sb="0" eb="2">
      <t>コウセン</t>
    </rPh>
    <rPh sb="2" eb="4">
      <t>クマモト</t>
    </rPh>
    <phoneticPr fontId="4"/>
  </si>
  <si>
    <t>高専八代</t>
    <rPh sb="0" eb="2">
      <t>コウセン</t>
    </rPh>
    <rPh sb="2" eb="4">
      <t>ヤツシロ</t>
    </rPh>
    <phoneticPr fontId="4"/>
  </si>
  <si>
    <t>□女子Aクラス参加名簿</t>
    <rPh sb="1" eb="3">
      <t>ジョシ</t>
    </rPh>
    <rPh sb="7" eb="9">
      <t>サンカ</t>
    </rPh>
    <rPh sb="9" eb="11">
      <t>メイボ</t>
    </rPh>
    <phoneticPr fontId="1"/>
  </si>
  <si>
    <t>□女子Cクラス参加名簿</t>
    <rPh sb="1" eb="3">
      <t>ジョシ</t>
    </rPh>
    <rPh sb="7" eb="9">
      <t>サンカ</t>
    </rPh>
    <rPh sb="9" eb="11">
      <t>メイボ</t>
    </rPh>
    <phoneticPr fontId="1"/>
  </si>
  <si>
    <t>学校長</t>
    <rPh sb="0" eb="3">
      <t>ガッコウチョウ</t>
    </rPh>
    <phoneticPr fontId="1"/>
  </si>
  <si>
    <t>熊本県テニス協会高校部会</t>
    <rPh sb="0" eb="3">
      <t>クマモトケン</t>
    </rPh>
    <rPh sb="6" eb="8">
      <t>キョウカイ</t>
    </rPh>
    <rPh sb="8" eb="10">
      <t>コウコウ</t>
    </rPh>
    <rPh sb="10" eb="12">
      <t>ブカイ</t>
    </rPh>
    <phoneticPr fontId="1"/>
  </si>
  <si>
    <t>０１７３０－２－１４４９３７</t>
    <phoneticPr fontId="1"/>
  </si>
  <si>
    <t>←自動表示されます</t>
    <rPh sb="1" eb="3">
      <t>ジドウ</t>
    </rPh>
    <rPh sb="3" eb="5">
      <t>ヒョウジ</t>
    </rPh>
    <phoneticPr fontId="1"/>
  </si>
  <si>
    <t>学校長名</t>
    <rPh sb="0" eb="3">
      <t>ガッコウチョウ</t>
    </rPh>
    <rPh sb="3" eb="4">
      <t>メイ</t>
    </rPh>
    <phoneticPr fontId="1"/>
  </si>
  <si>
    <t>□男子Ａクラスダブルス</t>
    <rPh sb="1" eb="3">
      <t>ダンシ</t>
    </rPh>
    <phoneticPr fontId="1"/>
  </si>
  <si>
    <t>□男子Ｂクラスダブルス</t>
    <rPh sb="1" eb="3">
      <t>ダンシ</t>
    </rPh>
    <phoneticPr fontId="1"/>
  </si>
  <si>
    <t>□男子Ｃクラスダブルス</t>
    <rPh sb="1" eb="3">
      <t>ダンシ</t>
    </rPh>
    <phoneticPr fontId="1"/>
  </si>
  <si>
    <t>□女子Ｃクラスダブルス</t>
    <rPh sb="1" eb="3">
      <t>ジョシ</t>
    </rPh>
    <phoneticPr fontId="1"/>
  </si>
  <si>
    <t>申込責任者</t>
    <phoneticPr fontId="1"/>
  </si>
  <si>
    <t>学校番号</t>
    <rPh sb="0" eb="2">
      <t>ガッコウ</t>
    </rPh>
    <rPh sb="2" eb="4">
      <t>バンゴウ</t>
    </rPh>
    <phoneticPr fontId="1"/>
  </si>
  <si>
    <t>申込責任者</t>
    <rPh sb="0" eb="1">
      <t>モウ</t>
    </rPh>
    <rPh sb="1" eb="2">
      <t>コ</t>
    </rPh>
    <rPh sb="2" eb="5">
      <t>セキニンシャ</t>
    </rPh>
    <phoneticPr fontId="1"/>
  </si>
  <si>
    <t>←左の表に学校番号と申し込み責任者をご記入ください</t>
    <rPh sb="1" eb="2">
      <t>ヒダリ</t>
    </rPh>
    <rPh sb="3" eb="4">
      <t>ヒョウ</t>
    </rPh>
    <rPh sb="5" eb="7">
      <t>ガッコウ</t>
    </rPh>
    <rPh sb="7" eb="9">
      <t>バンゴウ</t>
    </rPh>
    <rPh sb="10" eb="11">
      <t>モウ</t>
    </rPh>
    <rPh sb="12" eb="13">
      <t>コ</t>
    </rPh>
    <rPh sb="14" eb="17">
      <t>セキニンシャ</t>
    </rPh>
    <rPh sb="19" eb="21">
      <t>キニュウ</t>
    </rPh>
    <phoneticPr fontId="1"/>
  </si>
  <si>
    <t>○</t>
    <phoneticPr fontId="1"/>
  </si>
  <si>
    <t>網掛け部分のみ入力して下さい。入力した内容を削除する場合は列Ｆ～列G、列Ｐ～列Ｑに関数が入っていますのでご注意下さい。</t>
    <rPh sb="11" eb="12">
      <t>クダ</t>
    </rPh>
    <rPh sb="55" eb="56">
      <t>クダ</t>
    </rPh>
    <phoneticPr fontId="1"/>
  </si>
  <si>
    <t>↓このページを印刷すると、印刷されるのはこれより下の白い部分だけです</t>
    <rPh sb="7" eb="9">
      <t>インサツ</t>
    </rPh>
    <rPh sb="13" eb="15">
      <t>インサツ</t>
    </rPh>
    <rPh sb="24" eb="25">
      <t>シタ</t>
    </rPh>
    <rPh sb="26" eb="27">
      <t>シロ</t>
    </rPh>
    <rPh sb="28" eb="30">
      <t>ブブン</t>
    </rPh>
    <phoneticPr fontId="1"/>
  </si>
  <si>
    <t>↑他校とのペアがある場合手計算して直接入力下さい(合計金額は自動で出ます)</t>
    <rPh sb="1" eb="3">
      <t>タコウ</t>
    </rPh>
    <rPh sb="10" eb="12">
      <t>バアイ</t>
    </rPh>
    <rPh sb="12" eb="13">
      <t>テ</t>
    </rPh>
    <rPh sb="13" eb="15">
      <t>ケイサン</t>
    </rPh>
    <rPh sb="17" eb="19">
      <t>チョクセツ</t>
    </rPh>
    <rPh sb="19" eb="21">
      <t>ニュウリョク</t>
    </rPh>
    <rPh sb="21" eb="22">
      <t>クダ</t>
    </rPh>
    <rPh sb="25" eb="27">
      <t>ゴウケイ</t>
    </rPh>
    <rPh sb="27" eb="29">
      <t>キンガク</t>
    </rPh>
    <rPh sb="30" eb="32">
      <t>ジドウ</t>
    </rPh>
    <rPh sb="33" eb="34">
      <t>デ</t>
    </rPh>
    <phoneticPr fontId="1"/>
  </si>
  <si>
    <t>一ッ葉熊本</t>
    <rPh sb="0" eb="3">
      <t>ヒトツバ</t>
    </rPh>
    <rPh sb="3" eb="5">
      <t>クマモト</t>
    </rPh>
    <phoneticPr fontId="4"/>
  </si>
  <si>
    <t>第二高等学校</t>
    <rPh sb="0" eb="2">
      <t>ダイニ</t>
    </rPh>
    <phoneticPr fontId="4"/>
  </si>
  <si>
    <t>熊本市東区東町3丁目13番1号</t>
  </si>
  <si>
    <t>岱志高等学校定時制</t>
    <rPh sb="0" eb="1">
      <t>タイ</t>
    </rPh>
    <rPh sb="1" eb="2">
      <t>シ</t>
    </rPh>
    <rPh sb="2" eb="4">
      <t>コウトウ</t>
    </rPh>
    <rPh sb="4" eb="6">
      <t>ガッコウ</t>
    </rPh>
    <rPh sb="6" eb="9">
      <t>テイジセイ</t>
    </rPh>
    <phoneticPr fontId="4"/>
  </si>
  <si>
    <t>867-0063</t>
  </si>
  <si>
    <t>甲佐高等学校</t>
    <rPh sb="0" eb="2">
      <t>コウサ</t>
    </rPh>
    <rPh sb="2" eb="4">
      <t>コウトウ</t>
    </rPh>
    <phoneticPr fontId="4"/>
  </si>
  <si>
    <t>熊本信愛</t>
  </si>
  <si>
    <t>862-8678</t>
  </si>
  <si>
    <t>096-366-0295</t>
  </si>
  <si>
    <t>096-372-8341</t>
  </si>
  <si>
    <t>864-0032</t>
  </si>
  <si>
    <t>0968-63-0545</t>
  </si>
  <si>
    <t>0968-64-1366</t>
  </si>
  <si>
    <t>861-0304</t>
  </si>
  <si>
    <t>0968-46-3191</t>
  </si>
  <si>
    <t>0968-42-3031</t>
  </si>
  <si>
    <t>上益城郡御船町木倉1253番地</t>
  </si>
  <si>
    <t>866-0825</t>
  </si>
  <si>
    <t>合志市須屋2659番地2</t>
    <rPh sb="2" eb="3">
      <t>シ</t>
    </rPh>
    <phoneticPr fontId="4"/>
  </si>
  <si>
    <t>※集計用</t>
    <rPh sb="1" eb="3">
      <t>シュウケイ</t>
    </rPh>
    <rPh sb="3" eb="4">
      <t>ヨウ</t>
    </rPh>
    <phoneticPr fontId="1"/>
  </si>
  <si>
    <t>学校名</t>
    <rPh sb="0" eb="3">
      <t>ガッコウメイ</t>
    </rPh>
    <phoneticPr fontId="1"/>
  </si>
  <si>
    <t>このファイルも印刷すると、申込一覧として使用できます。</t>
    <rPh sb="7" eb="9">
      <t>インサツ</t>
    </rPh>
    <rPh sb="13" eb="15">
      <t>モウシコミ</t>
    </rPh>
    <rPh sb="15" eb="17">
      <t>イチラン</t>
    </rPh>
    <rPh sb="20" eb="22">
      <t>シヨウ</t>
    </rPh>
    <phoneticPr fontId="1"/>
  </si>
  <si>
    <t>申込時には運営伺いも提出お願いします。専門委員をはじめ、経験豊富な先生方と共にお願いしますので、仕事内容のご心配は不要です。</t>
    <rPh sb="0" eb="2">
      <t>モウシコミ</t>
    </rPh>
    <rPh sb="2" eb="3">
      <t>ジ</t>
    </rPh>
    <rPh sb="5" eb="7">
      <t>ウンエイ</t>
    </rPh>
    <rPh sb="7" eb="8">
      <t>ウカガ</t>
    </rPh>
    <rPh sb="10" eb="12">
      <t>テイシュツ</t>
    </rPh>
    <rPh sb="13" eb="14">
      <t>ネガ</t>
    </rPh>
    <rPh sb="19" eb="21">
      <t>センモン</t>
    </rPh>
    <rPh sb="21" eb="23">
      <t>イイン</t>
    </rPh>
    <rPh sb="28" eb="30">
      <t>ケイケン</t>
    </rPh>
    <rPh sb="30" eb="32">
      <t>ホウフ</t>
    </rPh>
    <rPh sb="33" eb="36">
      <t>センセイガタ</t>
    </rPh>
    <rPh sb="37" eb="38">
      <t>トモ</t>
    </rPh>
    <rPh sb="40" eb="41">
      <t>ネガ</t>
    </rPh>
    <rPh sb="48" eb="50">
      <t>シゴト</t>
    </rPh>
    <rPh sb="50" eb="52">
      <t>ナイヨウ</t>
    </rPh>
    <rPh sb="54" eb="56">
      <t>シンパイ</t>
    </rPh>
    <rPh sb="57" eb="59">
      <t>フヨウ</t>
    </rPh>
    <phoneticPr fontId="1"/>
  </si>
  <si>
    <t>熊本県の高校テニスを先生方と共に盛り上げていければ幸甚です。どうぞご協力よろしくお願いいたします。</t>
    <rPh sb="0" eb="3">
      <t>クマモトケン</t>
    </rPh>
    <rPh sb="4" eb="6">
      <t>コウコウ</t>
    </rPh>
    <rPh sb="10" eb="13">
      <t>センセイガタ</t>
    </rPh>
    <rPh sb="14" eb="15">
      <t>トモ</t>
    </rPh>
    <rPh sb="16" eb="17">
      <t>モ</t>
    </rPh>
    <rPh sb="18" eb="19">
      <t>ア</t>
    </rPh>
    <rPh sb="25" eb="27">
      <t>コウジン</t>
    </rPh>
    <rPh sb="34" eb="36">
      <t>キョウリョク</t>
    </rPh>
    <rPh sb="41" eb="42">
      <t>ネガ</t>
    </rPh>
    <phoneticPr fontId="1"/>
  </si>
  <si>
    <t>水俣高等学校</t>
    <rPh sb="0" eb="2">
      <t>ミナマタ</t>
    </rPh>
    <phoneticPr fontId="2"/>
  </si>
  <si>
    <t>水俣市洗切町11番1号</t>
    <rPh sb="3" eb="4">
      <t>アラ</t>
    </rPh>
    <rPh sb="4" eb="5">
      <t>キ</t>
    </rPh>
    <rPh sb="5" eb="6">
      <t>マチ</t>
    </rPh>
    <rPh sb="10" eb="11">
      <t>ゴウ</t>
    </rPh>
    <phoneticPr fontId="2"/>
  </si>
  <si>
    <t>稲津　英隆</t>
    <rPh sb="0" eb="2">
      <t>イナツ</t>
    </rPh>
    <rPh sb="3" eb="5">
      <t>ヒデタカ</t>
    </rPh>
    <phoneticPr fontId="4"/>
  </si>
  <si>
    <t>田嶋　隆文</t>
    <rPh sb="0" eb="2">
      <t>タジマ</t>
    </rPh>
    <rPh sb="3" eb="5">
      <t>タカフミ</t>
    </rPh>
    <phoneticPr fontId="2"/>
  </si>
  <si>
    <t>岱志</t>
    <rPh sb="0" eb="1">
      <t>タイ</t>
    </rPh>
    <rPh sb="1" eb="2">
      <t>シ</t>
    </rPh>
    <phoneticPr fontId="2"/>
  </si>
  <si>
    <t>有明</t>
    <rPh sb="0" eb="2">
      <t>アリアケ</t>
    </rPh>
    <phoneticPr fontId="2"/>
  </si>
  <si>
    <t>荒尾市増永2200番地</t>
    <rPh sb="3" eb="5">
      <t>マスナガ</t>
    </rPh>
    <phoneticPr fontId="2"/>
  </si>
  <si>
    <t>天草拓心</t>
    <rPh sb="0" eb="2">
      <t>アマクサ</t>
    </rPh>
    <rPh sb="2" eb="3">
      <t>タク</t>
    </rPh>
    <rPh sb="3" eb="4">
      <t>シン</t>
    </rPh>
    <phoneticPr fontId="2"/>
  </si>
  <si>
    <t>熊本市中央区水道町5‐21　コスギ不動産水道町ビル6Ｆ</t>
    <rPh sb="0" eb="3">
      <t>クマモトシ</t>
    </rPh>
    <rPh sb="3" eb="6">
      <t>チュウオウク</t>
    </rPh>
    <rPh sb="6" eb="9">
      <t>スイドウチョウ</t>
    </rPh>
    <rPh sb="17" eb="20">
      <t>フドウサン</t>
    </rPh>
    <rPh sb="20" eb="23">
      <t>スイドウチョウ</t>
    </rPh>
    <phoneticPr fontId="1"/>
  </si>
  <si>
    <t>860-0844</t>
  </si>
  <si>
    <t>096-212-5250</t>
  </si>
  <si>
    <t>096-212-5270</t>
  </si>
  <si>
    <t>湧心館高等学校</t>
    <rPh sb="0" eb="3">
      <t>ユウシンカン</t>
    </rPh>
    <rPh sb="3" eb="5">
      <t>コウトウ</t>
    </rPh>
    <phoneticPr fontId="2"/>
  </si>
  <si>
    <t>御船高等学校</t>
    <rPh sb="0" eb="2">
      <t>ミフネ</t>
    </rPh>
    <rPh sb="2" eb="4">
      <t>コウトウ</t>
    </rPh>
    <phoneticPr fontId="4"/>
  </si>
  <si>
    <t>打越　博臣</t>
    <rPh sb="0" eb="2">
      <t>ウチコシ</t>
    </rPh>
    <rPh sb="3" eb="4">
      <t>ハク</t>
    </rPh>
    <rPh sb="4" eb="5">
      <t>オミ</t>
    </rPh>
    <phoneticPr fontId="2"/>
  </si>
  <si>
    <t>多治見幸亮</t>
    <rPh sb="0" eb="3">
      <t>タジミ</t>
    </rPh>
    <rPh sb="3" eb="4">
      <t>コウ</t>
    </rPh>
    <rPh sb="4" eb="5">
      <t>スケ</t>
    </rPh>
    <phoneticPr fontId="4"/>
  </si>
  <si>
    <t>勇志国際</t>
    <rPh sb="0" eb="2">
      <t>ユウシ</t>
    </rPh>
    <rPh sb="2" eb="4">
      <t>コクサイ</t>
    </rPh>
    <phoneticPr fontId="4"/>
  </si>
  <si>
    <t>NO.6</t>
  </si>
  <si>
    <t>NO.7</t>
  </si>
  <si>
    <t>令和4年度熊本県高等学校体育連盟テニス専門部加盟校一覧表</t>
    <rPh sb="0" eb="1">
      <t>レイ</t>
    </rPh>
    <rPh sb="1" eb="2">
      <t>ワ</t>
    </rPh>
    <rPh sb="3" eb="4">
      <t>ネン</t>
    </rPh>
    <phoneticPr fontId="4"/>
  </si>
  <si>
    <t>専門委員(高校部会長)</t>
    <rPh sb="5" eb="7">
      <t>コウコウ</t>
    </rPh>
    <rPh sb="7" eb="10">
      <t>ブカイチョウ</t>
    </rPh>
    <phoneticPr fontId="1"/>
  </si>
  <si>
    <t>専門委員</t>
    <rPh sb="0" eb="4">
      <t>センモンイイン</t>
    </rPh>
    <phoneticPr fontId="1"/>
  </si>
  <si>
    <t>早田　誠</t>
  </si>
  <si>
    <t>永吉　与志一</t>
  </si>
  <si>
    <t>槌田　智之</t>
  </si>
  <si>
    <t>木村孝史</t>
  </si>
  <si>
    <t>武井　信</t>
  </si>
  <si>
    <t>岩村　亨郎</t>
  </si>
  <si>
    <t>坂井　宏志朗</t>
  </si>
  <si>
    <t>國安　猛</t>
  </si>
  <si>
    <t>伊藤　誠基</t>
  </si>
  <si>
    <t>中西宙美</t>
  </si>
  <si>
    <t>飯田颯</t>
  </si>
  <si>
    <t>鎌倉由樹</t>
  </si>
  <si>
    <t>梅田龍一</t>
  </si>
  <si>
    <t>井上洋輔</t>
  </si>
  <si>
    <t>多治見幸亮</t>
  </si>
  <si>
    <t>木下浩樹</t>
  </si>
  <si>
    <t>荒木睦史</t>
  </si>
  <si>
    <t>中野健太</t>
  </si>
  <si>
    <t>石倉尚弥</t>
  </si>
  <si>
    <t>坂田和宏</t>
  </si>
  <si>
    <t>七田絵梨</t>
  </si>
  <si>
    <t>大浜　千宗</t>
  </si>
  <si>
    <t>松原千佳人</t>
  </si>
  <si>
    <t>内村幸平</t>
  </si>
  <si>
    <t>上甲　耀大</t>
  </si>
  <si>
    <t>岡田　英法</t>
  </si>
  <si>
    <t>吉川寛俊</t>
  </si>
  <si>
    <t>渡邉　里佳</t>
  </si>
  <si>
    <t>堀　寛信</t>
  </si>
  <si>
    <t>松本　秀一</t>
  </si>
  <si>
    <t>中山武也</t>
  </si>
  <si>
    <t>井上浩人</t>
  </si>
  <si>
    <t>清田千尋</t>
  </si>
  <si>
    <t>光本 勝彦</t>
  </si>
  <si>
    <t>谷尾 文佳</t>
  </si>
  <si>
    <t>佐野 尚子</t>
  </si>
  <si>
    <t>安武　君孝</t>
  </si>
  <si>
    <t>横川　まゆみ</t>
  </si>
  <si>
    <t>竹元　一稀</t>
  </si>
  <si>
    <t>内田成紀</t>
  </si>
  <si>
    <t>木下美優</t>
  </si>
  <si>
    <t>鮎川憲司</t>
  </si>
  <si>
    <t>平野綾子</t>
  </si>
  <si>
    <t>小山朋子</t>
  </si>
  <si>
    <t>有村一真</t>
  </si>
  <si>
    <t>松元友美</t>
  </si>
  <si>
    <t>八尋貴幸</t>
  </si>
  <si>
    <t>國武弘明</t>
  </si>
  <si>
    <t>本田幸夫</t>
  </si>
  <si>
    <t>柳　祐介</t>
  </si>
  <si>
    <t>橋口　豊</t>
  </si>
  <si>
    <t>相葉　忠臣</t>
  </si>
  <si>
    <t>山田　亮</t>
  </si>
  <si>
    <t>森　正彦</t>
  </si>
  <si>
    <t>池田　久弥子</t>
  </si>
  <si>
    <t>垣永　秀敏</t>
  </si>
  <si>
    <t>小川　寛之</t>
  </si>
  <si>
    <t>石浦　謙二</t>
  </si>
  <si>
    <t>永野　拓也</t>
  </si>
  <si>
    <t>松上　優</t>
  </si>
  <si>
    <t>原田晋吾</t>
  </si>
  <si>
    <t>泉　遼太郎</t>
  </si>
  <si>
    <t>森光　那留虎</t>
  </si>
  <si>
    <t>岩下　信一郎</t>
  </si>
  <si>
    <t>佐伯　吉治</t>
  </si>
  <si>
    <t>金森　義信</t>
  </si>
  <si>
    <t>黒岩　義史</t>
  </si>
  <si>
    <t>無敵　真哉</t>
  </si>
  <si>
    <t>前橋　順</t>
  </si>
  <si>
    <t>北田　康樹</t>
  </si>
  <si>
    <t>稲津英隆</t>
  </si>
  <si>
    <t>小嶋誠</t>
  </si>
  <si>
    <t>園木崇史</t>
  </si>
  <si>
    <t>副島英継</t>
  </si>
  <si>
    <t>秋吉博之</t>
  </si>
  <si>
    <t>古家史絵</t>
  </si>
  <si>
    <t>木田正之</t>
  </si>
  <si>
    <t>山口　美紀</t>
  </si>
  <si>
    <t>井手上　正剛</t>
  </si>
  <si>
    <t>福田　史恵</t>
  </si>
  <si>
    <t>田中壽人</t>
  </si>
  <si>
    <t>外部指導者</t>
    <rPh sb="0" eb="2">
      <t>ガイブ</t>
    </rPh>
    <rPh sb="2" eb="5">
      <t>シドウシャ</t>
    </rPh>
    <phoneticPr fontId="1"/>
  </si>
  <si>
    <t/>
  </si>
  <si>
    <t>〒862-0976 熊本県熊本市中央区九品寺２丁目１−２４ 熊本九品寺ビル</t>
    <rPh sb="10" eb="12">
      <t>クマモト</t>
    </rPh>
    <rPh sb="12" eb="13">
      <t>ケン</t>
    </rPh>
    <rPh sb="13" eb="15">
      <t>クマモト</t>
    </rPh>
    <rPh sb="15" eb="16">
      <t>シ</t>
    </rPh>
    <rPh sb="16" eb="18">
      <t>チュウオウ</t>
    </rPh>
    <rPh sb="18" eb="19">
      <t>ク</t>
    </rPh>
    <rPh sb="19" eb="22">
      <t>クホンジ</t>
    </rPh>
    <rPh sb="23" eb="25">
      <t>チョウメ</t>
    </rPh>
    <rPh sb="30" eb="32">
      <t>クマモト</t>
    </rPh>
    <rPh sb="32" eb="35">
      <t>クホンジ</t>
    </rPh>
    <phoneticPr fontId="1"/>
  </si>
  <si>
    <t>樺　威一郎</t>
    <rPh sb="0" eb="1">
      <t>カンバ</t>
    </rPh>
    <rPh sb="2" eb="5">
      <t>イイチロウ</t>
    </rPh>
    <phoneticPr fontId="1"/>
  </si>
  <si>
    <t>田嶋　隆文</t>
    <rPh sb="0" eb="2">
      <t>タシマ</t>
    </rPh>
    <rPh sb="3" eb="5">
      <t>タカフミ</t>
    </rPh>
    <phoneticPr fontId="1"/>
  </si>
  <si>
    <t>丸田　裕司</t>
    <phoneticPr fontId="1"/>
  </si>
  <si>
    <t>天草工業（６月より休部）</t>
    <phoneticPr fontId="1"/>
  </si>
  <si>
    <t>那須　智子</t>
    <rPh sb="0" eb="2">
      <t>ナス</t>
    </rPh>
    <rPh sb="3" eb="5">
      <t>サトコ</t>
    </rPh>
    <phoneticPr fontId="1"/>
  </si>
  <si>
    <t>大森　雄司</t>
    <rPh sb="0" eb="2">
      <t>オオモリ</t>
    </rPh>
    <rPh sb="3" eb="5">
      <t>ユウジ</t>
    </rPh>
    <phoneticPr fontId="1"/>
  </si>
  <si>
    <t>髙木　和彦</t>
    <rPh sb="0" eb="2">
      <t>タカギ</t>
    </rPh>
    <rPh sb="3" eb="5">
      <t>カズヒコ</t>
    </rPh>
    <phoneticPr fontId="1"/>
  </si>
  <si>
    <t>堂前　房代</t>
    <rPh sb="0" eb="2">
      <t>ドウゼン</t>
    </rPh>
    <rPh sb="3" eb="5">
      <t>フサヨ</t>
    </rPh>
    <phoneticPr fontId="1"/>
  </si>
  <si>
    <t>専大熊本</t>
    <rPh sb="2" eb="4">
      <t>クマモト</t>
    </rPh>
    <phoneticPr fontId="1"/>
  </si>
  <si>
    <t>令和７年度熊本県高等学校冬季ダブルステニス選手権大会参加選手</t>
    <rPh sb="0" eb="2">
      <t>レイワ</t>
    </rPh>
    <rPh sb="3" eb="5">
      <t>ネンド</t>
    </rPh>
    <rPh sb="4" eb="5">
      <t>ガンネン</t>
    </rPh>
    <rPh sb="5" eb="8">
      <t>クマモトケン</t>
    </rPh>
    <rPh sb="8" eb="10">
      <t>コウトウ</t>
    </rPh>
    <rPh sb="10" eb="12">
      <t>ガッコウ</t>
    </rPh>
    <rPh sb="12" eb="14">
      <t>トウキ</t>
    </rPh>
    <rPh sb="18" eb="19">
      <t>タイカイ</t>
    </rPh>
    <rPh sb="21" eb="24">
      <t>センシュケン</t>
    </rPh>
    <rPh sb="24" eb="26">
      <t>タイカイ</t>
    </rPh>
    <rPh sb="26" eb="28">
      <t>サンカ</t>
    </rPh>
    <rPh sb="28" eb="30">
      <t>センシュ</t>
    </rPh>
    <phoneticPr fontId="1"/>
  </si>
  <si>
    <t>生年月日は、半角で　H20.4.2　(すべて半角)の形で入力をお願いします。</t>
    <rPh sb="22" eb="24">
      <t>ハンカク</t>
    </rPh>
    <phoneticPr fontId="1"/>
  </si>
  <si>
    <t>令和７年度熊本県高等学校冬季ダブルステニス選手権大会参加申込書　男子</t>
    <rPh sb="0" eb="2">
      <t>レイワ</t>
    </rPh>
    <rPh sb="3" eb="5">
      <t>ネンド</t>
    </rPh>
    <rPh sb="4" eb="5">
      <t>ガンネン</t>
    </rPh>
    <rPh sb="5" eb="8">
      <t>クマモトケン</t>
    </rPh>
    <rPh sb="8" eb="10">
      <t>コウトウ</t>
    </rPh>
    <rPh sb="10" eb="12">
      <t>ガッコウ</t>
    </rPh>
    <rPh sb="12" eb="14">
      <t>トウキ</t>
    </rPh>
    <rPh sb="21" eb="24">
      <t>センシュケン</t>
    </rPh>
    <rPh sb="24" eb="26">
      <t>タイカイ</t>
    </rPh>
    <rPh sb="26" eb="28">
      <t>サンカ</t>
    </rPh>
    <rPh sb="28" eb="31">
      <t>モウシコミショ</t>
    </rPh>
    <rPh sb="32" eb="34">
      <t>ダンシ</t>
    </rPh>
    <phoneticPr fontId="1"/>
  </si>
  <si>
    <t>令和７年度熊本県高等学校冬季ダブルステニス選手権大会参加申込書　女子</t>
    <rPh sb="0" eb="2">
      <t>レイワ</t>
    </rPh>
    <rPh sb="3" eb="5">
      <t>ネンド</t>
    </rPh>
    <rPh sb="4" eb="5">
      <t>ガンネン</t>
    </rPh>
    <rPh sb="5" eb="8">
      <t>クマモトケン</t>
    </rPh>
    <rPh sb="8" eb="10">
      <t>コウトウ</t>
    </rPh>
    <rPh sb="10" eb="12">
      <t>ガッコウ</t>
    </rPh>
    <rPh sb="12" eb="14">
      <t>トウキ</t>
    </rPh>
    <rPh sb="21" eb="24">
      <t>センシュケン</t>
    </rPh>
    <rPh sb="24" eb="26">
      <t>タイカイ</t>
    </rPh>
    <rPh sb="26" eb="28">
      <t>サンカ</t>
    </rPh>
    <rPh sb="28" eb="31">
      <t>モウシコミショ</t>
    </rPh>
    <rPh sb="32" eb="34">
      <t>ジョシ</t>
    </rPh>
    <phoneticPr fontId="1"/>
  </si>
  <si>
    <t>令和７年度熊本県高等学校冬季ダブルステニス選手権大会</t>
    <rPh sb="0" eb="2">
      <t>レイワ</t>
    </rPh>
    <rPh sb="12" eb="14">
      <t>トウキ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</si>
</sst>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$-411]ggge&quot;年&quot;m&quot;月&quot;d&quot;日&quot;;@"/>
  </numFmts>
  <fonts count="2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24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b/>
      <sz val="20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8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medium">
        <color indexed="8"/>
      </bottom>
      <diagonal/>
    </border>
    <border>
      <left/>
      <right/>
      <top style="thin">
        <color indexed="64"/>
      </top>
      <bottom style="medium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367">
    <xf numFmtId="0" fontId="0" fillId="0" borderId="0" xfId="0">
      <alignment vertical="center"/>
    </xf>
    <xf numFmtId="0" fontId="2" fillId="0" borderId="0" xfId="1"/>
    <xf numFmtId="0" fontId="3" fillId="0" borderId="0" xfId="1" applyNumberFormat="1" applyFont="1" applyAlignment="1"/>
    <xf numFmtId="0" fontId="2" fillId="0" borderId="0" xfId="1" applyAlignment="1"/>
    <xf numFmtId="0" fontId="5" fillId="0" borderId="1" xfId="1" applyNumberFormat="1" applyFont="1" applyBorder="1" applyAlignment="1">
      <alignment horizontal="center" vertical="center"/>
    </xf>
    <xf numFmtId="0" fontId="5" fillId="0" borderId="2" xfId="1" applyNumberFormat="1" applyFont="1" applyBorder="1" applyAlignment="1">
      <alignment horizontal="center" vertical="center"/>
    </xf>
    <xf numFmtId="0" fontId="5" fillId="0" borderId="3" xfId="1" applyNumberFormat="1" applyFont="1" applyBorder="1" applyAlignment="1">
      <alignment horizontal="centerContinuous" vertical="center"/>
    </xf>
    <xf numFmtId="0" fontId="5" fillId="0" borderId="4" xfId="1" applyNumberFormat="1" applyFont="1" applyBorder="1" applyAlignment="1">
      <alignment horizontal="centerContinuous" vertical="center"/>
    </xf>
    <xf numFmtId="0" fontId="5" fillId="0" borderId="5" xfId="1" applyNumberFormat="1" applyFont="1" applyBorder="1" applyAlignment="1">
      <alignment horizontal="centerContinuous" vertical="center"/>
    </xf>
    <xf numFmtId="0" fontId="5" fillId="0" borderId="2" xfId="1" applyFont="1" applyBorder="1" applyAlignment="1">
      <alignment horizontal="center" vertical="center"/>
    </xf>
    <xf numFmtId="0" fontId="5" fillId="0" borderId="6" xfId="1" applyNumberFormat="1" applyFont="1" applyBorder="1" applyAlignment="1">
      <alignment horizontal="centerContinuous" vertical="center"/>
    </xf>
    <xf numFmtId="0" fontId="2" fillId="0" borderId="7" xfId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Continuous" vertical="center"/>
    </xf>
    <xf numFmtId="0" fontId="5" fillId="0" borderId="10" xfId="1" applyFont="1" applyBorder="1" applyAlignment="1">
      <alignment horizontal="centerContinuous" vertical="center"/>
    </xf>
    <xf numFmtId="0" fontId="5" fillId="0" borderId="11" xfId="1" applyFont="1" applyBorder="1" applyAlignment="1">
      <alignment horizontal="centerContinuous" vertical="center"/>
    </xf>
    <xf numFmtId="0" fontId="5" fillId="0" borderId="12" xfId="1" applyFont="1" applyBorder="1" applyAlignment="1">
      <alignment horizontal="center" vertical="center"/>
    </xf>
    <xf numFmtId="0" fontId="5" fillId="0" borderId="12" xfId="1" applyNumberFormat="1" applyFont="1" applyBorder="1" applyAlignment="1">
      <alignment horizontal="center" vertical="center"/>
    </xf>
    <xf numFmtId="0" fontId="5" fillId="0" borderId="13" xfId="1" applyNumberFormat="1" applyFont="1" applyBorder="1" applyAlignment="1">
      <alignment vertical="center"/>
    </xf>
    <xf numFmtId="0" fontId="2" fillId="0" borderId="14" xfId="1" applyBorder="1" applyAlignment="1"/>
    <xf numFmtId="0" fontId="2" fillId="0" borderId="15" xfId="1" applyBorder="1" applyAlignment="1"/>
    <xf numFmtId="0" fontId="2" fillId="0" borderId="16" xfId="1" applyBorder="1" applyAlignment="1"/>
    <xf numFmtId="0" fontId="2" fillId="0" borderId="17" xfId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19" xfId="1" applyNumberFormat="1" applyFont="1" applyBorder="1" applyAlignment="1">
      <alignment horizontal="center" vertical="center"/>
    </xf>
    <xf numFmtId="0" fontId="5" fillId="0" borderId="20" xfId="1" applyNumberFormat="1" applyFont="1" applyBorder="1" applyAlignment="1">
      <alignment vertical="center"/>
    </xf>
    <xf numFmtId="0" fontId="5" fillId="0" borderId="13" xfId="1" applyFont="1" applyBorder="1" applyAlignment="1">
      <alignment horizontal="centerContinuous" vertical="center"/>
    </xf>
    <xf numFmtId="0" fontId="5" fillId="0" borderId="21" xfId="1" applyFont="1" applyBorder="1" applyAlignment="1">
      <alignment horizontal="centerContinuous" vertical="center"/>
    </xf>
    <xf numFmtId="0" fontId="5" fillId="0" borderId="22" xfId="1" applyFont="1" applyBorder="1" applyAlignment="1">
      <alignment horizontal="centerContinuous" vertical="center"/>
    </xf>
    <xf numFmtId="0" fontId="5" fillId="0" borderId="23" xfId="1" applyFont="1" applyBorder="1" applyAlignment="1">
      <alignment horizontal="center" vertical="center"/>
    </xf>
    <xf numFmtId="0" fontId="5" fillId="0" borderId="24" xfId="1" applyFont="1" applyBorder="1" applyAlignment="1">
      <alignment horizontal="centerContinuous" vertical="center"/>
    </xf>
    <xf numFmtId="0" fontId="5" fillId="0" borderId="25" xfId="1" applyFont="1" applyBorder="1" applyAlignment="1">
      <alignment horizontal="centerContinuous" vertical="center"/>
    </xf>
    <xf numFmtId="0" fontId="5" fillId="0" borderId="26" xfId="1" applyNumberFormat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/>
    </xf>
    <xf numFmtId="0" fontId="5" fillId="0" borderId="27" xfId="1" applyNumberFormat="1" applyFont="1" applyBorder="1" applyAlignment="1">
      <alignment vertical="center"/>
    </xf>
    <xf numFmtId="0" fontId="2" fillId="0" borderId="28" xfId="1" applyBorder="1" applyAlignment="1"/>
    <xf numFmtId="0" fontId="2" fillId="0" borderId="29" xfId="1" applyBorder="1" applyAlignment="1"/>
    <xf numFmtId="0" fontId="5" fillId="0" borderId="19" xfId="1" applyNumberFormat="1" applyFont="1" applyBorder="1" applyAlignment="1">
      <alignment vertical="center"/>
    </xf>
    <xf numFmtId="0" fontId="5" fillId="0" borderId="30" xfId="1" applyFont="1" applyBorder="1" applyAlignment="1">
      <alignment vertical="center"/>
    </xf>
    <xf numFmtId="0" fontId="5" fillId="0" borderId="31" xfId="1" applyNumberFormat="1" applyFont="1" applyBorder="1" applyAlignment="1">
      <alignment horizontal="center" vertical="center"/>
    </xf>
    <xf numFmtId="0" fontId="5" fillId="0" borderId="31" xfId="1" applyNumberFormat="1" applyFont="1" applyBorder="1" applyAlignment="1">
      <alignment vertical="center"/>
    </xf>
    <xf numFmtId="0" fontId="5" fillId="0" borderId="32" xfId="1" applyNumberFormat="1" applyFont="1" applyBorder="1" applyAlignment="1">
      <alignment vertical="center"/>
    </xf>
    <xf numFmtId="0" fontId="5" fillId="0" borderId="32" xfId="1" applyFont="1" applyBorder="1" applyAlignment="1">
      <alignment vertical="center"/>
    </xf>
    <xf numFmtId="0" fontId="5" fillId="0" borderId="33" xfId="1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34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Fill="1" applyBorder="1">
      <alignment vertical="center"/>
    </xf>
    <xf numFmtId="0" fontId="9" fillId="0" borderId="0" xfId="0" applyFont="1" applyAlignment="1">
      <alignment horizontal="centerContinuous" vertical="center"/>
    </xf>
    <xf numFmtId="0" fontId="9" fillId="0" borderId="0" xfId="0" applyFont="1" applyAlignment="1">
      <alignment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76" xfId="1" applyFont="1" applyBorder="1" applyAlignment="1">
      <alignment horizontal="center" vertical="center"/>
    </xf>
    <xf numFmtId="0" fontId="5" fillId="0" borderId="15" xfId="1" applyNumberFormat="1" applyFont="1" applyBorder="1" applyAlignment="1">
      <alignment horizontal="centerContinuous" vertical="center"/>
    </xf>
    <xf numFmtId="0" fontId="5" fillId="0" borderId="34" xfId="1" applyNumberFormat="1" applyFont="1" applyBorder="1" applyAlignment="1">
      <alignment horizontal="center" vertical="center"/>
    </xf>
    <xf numFmtId="0" fontId="5" fillId="0" borderId="34" xfId="1" applyNumberFormat="1" applyFont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80" xfId="0" applyNumberFormat="1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3" fillId="0" borderId="88" xfId="0" applyFont="1" applyBorder="1" applyAlignment="1">
      <alignment horizontal="center" vertical="center" shrinkToFit="1"/>
    </xf>
    <xf numFmtId="0" fontId="0" fillId="0" borderId="72" xfId="0" applyBorder="1" applyAlignment="1">
      <alignment horizontal="center" vertical="center"/>
    </xf>
    <xf numFmtId="0" fontId="0" fillId="0" borderId="80" xfId="0" applyBorder="1" applyAlignment="1">
      <alignment horizontal="center" vertical="center" shrinkToFit="1"/>
    </xf>
    <xf numFmtId="0" fontId="0" fillId="0" borderId="85" xfId="0" applyBorder="1" applyAlignment="1">
      <alignment horizontal="center" vertical="center" shrinkToFit="1"/>
    </xf>
    <xf numFmtId="0" fontId="0" fillId="0" borderId="61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11" fillId="0" borderId="82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4" fillId="0" borderId="0" xfId="0" applyFont="1" applyAlignment="1"/>
    <xf numFmtId="0" fontId="15" fillId="0" borderId="0" xfId="0" applyNumberFormat="1" applyFont="1" applyAlignment="1"/>
    <xf numFmtId="0" fontId="15" fillId="0" borderId="0" xfId="0" applyFont="1" applyAlignment="1">
      <alignment horizontal="center"/>
    </xf>
    <xf numFmtId="0" fontId="15" fillId="0" borderId="0" xfId="0" applyNumberFormat="1" applyFont="1" applyAlignment="1">
      <alignment horizontal="center"/>
    </xf>
    <xf numFmtId="0" fontId="16" fillId="0" borderId="89" xfId="0" applyFont="1" applyFill="1" applyBorder="1" applyAlignment="1" applyProtection="1">
      <alignment horizontal="center" vertical="center"/>
      <protection locked="0"/>
    </xf>
    <xf numFmtId="0" fontId="14" fillId="0" borderId="34" xfId="0" applyFont="1" applyBorder="1" applyAlignment="1">
      <alignment horizontal="center" vertical="center"/>
    </xf>
    <xf numFmtId="0" fontId="13" fillId="0" borderId="74" xfId="0" applyFont="1" applyBorder="1" applyAlignment="1">
      <alignment horizontal="center" vertical="center" wrapText="1"/>
    </xf>
    <xf numFmtId="0" fontId="11" fillId="3" borderId="77" xfId="0" applyFont="1" applyFill="1" applyBorder="1" applyAlignment="1" applyProtection="1">
      <alignment horizontal="center" vertical="center"/>
      <protection locked="0"/>
    </xf>
    <xf numFmtId="0" fontId="11" fillId="2" borderId="77" xfId="0" applyFont="1" applyFill="1" applyBorder="1" applyAlignment="1" applyProtection="1">
      <alignment horizontal="center" vertical="center"/>
      <protection locked="0"/>
    </xf>
    <xf numFmtId="0" fontId="14" fillId="3" borderId="34" xfId="0" applyFont="1" applyFill="1" applyBorder="1" applyAlignment="1" applyProtection="1">
      <alignment horizontal="center" vertical="center"/>
      <protection locked="0"/>
    </xf>
    <xf numFmtId="57" fontId="14" fillId="3" borderId="34" xfId="0" applyNumberFormat="1" applyFont="1" applyFill="1" applyBorder="1" applyAlignment="1" applyProtection="1">
      <alignment horizontal="center" vertical="center"/>
      <protection locked="0"/>
    </xf>
    <xf numFmtId="0" fontId="14" fillId="3" borderId="34" xfId="0" applyNumberFormat="1" applyFont="1" applyFill="1" applyBorder="1" applyAlignment="1" applyProtection="1">
      <alignment horizontal="center" vertical="center"/>
      <protection locked="0"/>
    </xf>
    <xf numFmtId="57" fontId="14" fillId="3" borderId="83" xfId="0" applyNumberFormat="1" applyFont="1" applyFill="1" applyBorder="1" applyAlignment="1" applyProtection="1">
      <alignment horizontal="center" vertical="center"/>
      <protection locked="0"/>
    </xf>
    <xf numFmtId="0" fontId="14" fillId="2" borderId="34" xfId="0" applyFont="1" applyFill="1" applyBorder="1" applyAlignment="1" applyProtection="1">
      <alignment horizontal="center" vertical="center"/>
      <protection locked="0"/>
    </xf>
    <xf numFmtId="57" fontId="14" fillId="2" borderId="34" xfId="0" applyNumberFormat="1" applyFont="1" applyFill="1" applyBorder="1" applyAlignment="1" applyProtection="1">
      <alignment horizontal="center" vertical="center"/>
      <protection locked="0"/>
    </xf>
    <xf numFmtId="0" fontId="14" fillId="2" borderId="34" xfId="0" applyNumberFormat="1" applyFont="1" applyFill="1" applyBorder="1" applyAlignment="1" applyProtection="1">
      <alignment horizontal="center" vertical="center"/>
      <protection locked="0"/>
    </xf>
    <xf numFmtId="0" fontId="14" fillId="2" borderId="34" xfId="0" applyFont="1" applyFill="1" applyBorder="1" applyAlignment="1" applyProtection="1">
      <alignment horizontal="center" vertical="center" wrapText="1"/>
      <protection locked="0"/>
    </xf>
    <xf numFmtId="57" fontId="15" fillId="2" borderId="83" xfId="0" applyNumberFormat="1" applyFont="1" applyFill="1" applyBorder="1" applyAlignment="1" applyProtection="1">
      <alignment horizontal="center" vertical="center"/>
      <protection locked="0"/>
    </xf>
    <xf numFmtId="0" fontId="15" fillId="2" borderId="41" xfId="0" applyFont="1" applyFill="1" applyBorder="1" applyAlignment="1" applyProtection="1">
      <alignment horizontal="center" vertical="center"/>
      <protection locked="0"/>
    </xf>
    <xf numFmtId="57" fontId="15" fillId="2" borderId="41" xfId="0" applyNumberFormat="1" applyFont="1" applyFill="1" applyBorder="1" applyAlignment="1" applyProtection="1">
      <alignment horizontal="center" vertical="center"/>
      <protection locked="0"/>
    </xf>
    <xf numFmtId="0" fontId="15" fillId="2" borderId="41" xfId="0" applyNumberFormat="1" applyFont="1" applyFill="1" applyBorder="1" applyAlignment="1" applyProtection="1">
      <alignment horizontal="center" vertical="center"/>
      <protection locked="0"/>
    </xf>
    <xf numFmtId="0" fontId="15" fillId="2" borderId="41" xfId="0" applyFont="1" applyFill="1" applyBorder="1" applyAlignment="1" applyProtection="1">
      <alignment horizontal="center" vertical="center" wrapText="1"/>
      <protection locked="0"/>
    </xf>
    <xf numFmtId="57" fontId="15" fillId="2" borderId="87" xfId="0" applyNumberFormat="1" applyFont="1" applyFill="1" applyBorder="1" applyAlignment="1" applyProtection="1">
      <alignment horizontal="center" vertical="center"/>
      <protection locked="0"/>
    </xf>
    <xf numFmtId="0" fontId="14" fillId="3" borderId="34" xfId="0" applyFont="1" applyFill="1" applyBorder="1" applyAlignment="1" applyProtection="1">
      <alignment horizontal="center" vertical="center" wrapText="1"/>
      <protection locked="0"/>
    </xf>
    <xf numFmtId="0" fontId="14" fillId="3" borderId="41" xfId="0" applyFont="1" applyFill="1" applyBorder="1" applyAlignment="1" applyProtection="1">
      <alignment horizontal="center" vertical="center"/>
      <protection locked="0"/>
    </xf>
    <xf numFmtId="57" fontId="14" fillId="3" borderId="41" xfId="0" applyNumberFormat="1" applyFont="1" applyFill="1" applyBorder="1" applyAlignment="1" applyProtection="1">
      <alignment horizontal="center" vertical="center"/>
      <protection locked="0"/>
    </xf>
    <xf numFmtId="0" fontId="14" fillId="3" borderId="41" xfId="0" applyNumberFormat="1" applyFont="1" applyFill="1" applyBorder="1" applyAlignment="1" applyProtection="1">
      <alignment horizontal="center" vertical="center"/>
      <protection locked="0"/>
    </xf>
    <xf numFmtId="0" fontId="14" fillId="3" borderId="41" xfId="0" applyFont="1" applyFill="1" applyBorder="1" applyAlignment="1" applyProtection="1">
      <alignment horizontal="center" vertical="center" wrapText="1"/>
      <protection locked="0"/>
    </xf>
    <xf numFmtId="57" fontId="14" fillId="3" borderId="87" xfId="0" applyNumberFormat="1" applyFont="1" applyFill="1" applyBorder="1" applyAlignment="1" applyProtection="1">
      <alignment horizontal="center" vertical="center"/>
      <protection locked="0"/>
    </xf>
    <xf numFmtId="0" fontId="11" fillId="0" borderId="86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15" fillId="0" borderId="0" xfId="0" applyFont="1" applyBorder="1" applyAlignment="1">
      <alignment horizontal="left"/>
    </xf>
    <xf numFmtId="0" fontId="11" fillId="0" borderId="0" xfId="0" applyFont="1" applyAlignment="1">
      <alignment horizontal="right" vertical="center"/>
    </xf>
    <xf numFmtId="0" fontId="0" fillId="0" borderId="79" xfId="0" applyBorder="1" applyAlignment="1">
      <alignment horizontal="center"/>
    </xf>
    <xf numFmtId="0" fontId="17" fillId="0" borderId="84" xfId="0" applyFont="1" applyBorder="1" applyAlignment="1" applyProtection="1">
      <alignment horizontal="center" vertical="center"/>
      <protection locked="0"/>
    </xf>
    <xf numFmtId="0" fontId="0" fillId="4" borderId="0" xfId="0" applyFill="1" applyAlignment="1"/>
    <xf numFmtId="0" fontId="0" fillId="4" borderId="0" xfId="0" applyFill="1" applyBorder="1" applyAlignment="1"/>
    <xf numFmtId="0" fontId="0" fillId="4" borderId="0" xfId="0" applyFill="1" applyBorder="1" applyAlignment="1">
      <alignment horizontal="center"/>
    </xf>
    <xf numFmtId="0" fontId="9" fillId="4" borderId="0" xfId="0" applyFont="1" applyFill="1" applyAlignment="1">
      <alignment vertical="center"/>
    </xf>
    <xf numFmtId="0" fontId="9" fillId="4" borderId="0" xfId="0" applyFont="1" applyFill="1" applyAlignment="1">
      <alignment horizontal="centerContinuous" vertical="center"/>
    </xf>
    <xf numFmtId="0" fontId="0" fillId="4" borderId="0" xfId="0" applyFill="1" applyAlignment="1">
      <alignment horizontal="center" vertical="center"/>
    </xf>
    <xf numFmtId="0" fontId="8" fillId="6" borderId="0" xfId="0" applyFont="1" applyFill="1" applyAlignment="1">
      <alignment vertical="center"/>
    </xf>
    <xf numFmtId="0" fontId="0" fillId="6" borderId="0" xfId="0" applyFill="1" applyAlignment="1"/>
    <xf numFmtId="0" fontId="9" fillId="6" borderId="0" xfId="0" applyFont="1" applyFill="1" applyAlignment="1">
      <alignment horizontal="centerContinuous" vertical="center"/>
    </xf>
    <xf numFmtId="0" fontId="0" fillId="6" borderId="43" xfId="0" applyFill="1" applyBorder="1" applyAlignment="1">
      <alignment horizontal="center" vertical="center"/>
    </xf>
    <xf numFmtId="0" fontId="5" fillId="6" borderId="49" xfId="0" applyFont="1" applyFill="1" applyBorder="1" applyAlignment="1">
      <alignment horizontal="center" vertical="center"/>
    </xf>
    <xf numFmtId="0" fontId="5" fillId="6" borderId="51" xfId="0" applyFont="1" applyFill="1" applyBorder="1" applyAlignment="1">
      <alignment horizontal="centerContinuous" vertical="center"/>
    </xf>
    <xf numFmtId="0" fontId="5" fillId="6" borderId="52" xfId="0" applyFont="1" applyFill="1" applyBorder="1" applyAlignment="1">
      <alignment horizontal="center" vertical="center"/>
    </xf>
    <xf numFmtId="0" fontId="9" fillId="6" borderId="37" xfId="0" applyFont="1" applyFill="1" applyBorder="1" applyAlignment="1">
      <alignment horizontal="center" vertical="center"/>
    </xf>
    <xf numFmtId="0" fontId="5" fillId="6" borderId="55" xfId="0" applyFont="1" applyFill="1" applyBorder="1" applyAlignment="1">
      <alignment horizontal="center" vertical="center"/>
    </xf>
    <xf numFmtId="0" fontId="9" fillId="6" borderId="34" xfId="0" applyFont="1" applyFill="1" applyBorder="1" applyAlignment="1">
      <alignment horizontal="center" vertical="center"/>
    </xf>
    <xf numFmtId="0" fontId="5" fillId="6" borderId="56" xfId="0" applyFont="1" applyFill="1" applyBorder="1" applyAlignment="1">
      <alignment horizontal="center" vertical="center"/>
    </xf>
    <xf numFmtId="0" fontId="9" fillId="6" borderId="59" xfId="0" applyFont="1" applyFill="1" applyBorder="1" applyAlignment="1">
      <alignment horizontal="center" vertical="center"/>
    </xf>
    <xf numFmtId="0" fontId="9" fillId="6" borderId="60" xfId="0" applyFont="1" applyFill="1" applyBorder="1" applyAlignment="1">
      <alignment horizontal="center" vertical="center"/>
    </xf>
    <xf numFmtId="0" fontId="2" fillId="6" borderId="41" xfId="0" applyFont="1" applyFill="1" applyBorder="1" applyAlignment="1">
      <alignment horizontal="center" vertical="center"/>
    </xf>
    <xf numFmtId="0" fontId="5" fillId="6" borderId="62" xfId="0" applyFont="1" applyFill="1" applyBorder="1" applyAlignment="1">
      <alignment horizontal="center" vertical="center"/>
    </xf>
    <xf numFmtId="0" fontId="5" fillId="6" borderId="0" xfId="0" applyFont="1" applyFill="1" applyAlignment="1">
      <alignment vertical="top"/>
    </xf>
    <xf numFmtId="0" fontId="0" fillId="6" borderId="0" xfId="0" applyFill="1" applyBorder="1" applyAlignment="1"/>
    <xf numFmtId="0" fontId="0" fillId="6" borderId="64" xfId="0" applyFill="1" applyBorder="1" applyAlignment="1"/>
    <xf numFmtId="0" fontId="0" fillId="6" borderId="70" xfId="0" applyFill="1" applyBorder="1" applyAlignment="1"/>
    <xf numFmtId="0" fontId="0" fillId="6" borderId="65" xfId="0" applyFill="1" applyBorder="1" applyAlignment="1"/>
    <xf numFmtId="0" fontId="0" fillId="6" borderId="66" xfId="0" applyFill="1" applyBorder="1" applyAlignment="1"/>
    <xf numFmtId="0" fontId="0" fillId="6" borderId="67" xfId="0" applyFill="1" applyBorder="1" applyAlignment="1"/>
    <xf numFmtId="0" fontId="5" fillId="6" borderId="0" xfId="0" applyFont="1" applyFill="1" applyAlignment="1">
      <alignment horizontal="center"/>
    </xf>
    <xf numFmtId="0" fontId="5" fillId="6" borderId="0" xfId="0" applyFont="1" applyFill="1" applyAlignment="1"/>
    <xf numFmtId="0" fontId="0" fillId="6" borderId="66" xfId="0" applyFill="1" applyBorder="1" applyAlignment="1">
      <alignment horizontal="center"/>
    </xf>
    <xf numFmtId="0" fontId="0" fillId="6" borderId="0" xfId="0" applyFill="1" applyAlignment="1">
      <alignment vertical="center"/>
    </xf>
    <xf numFmtId="0" fontId="0" fillId="6" borderId="66" xfId="0" applyFill="1" applyBorder="1" applyAlignment="1">
      <alignment horizontal="center" vertical="center"/>
    </xf>
    <xf numFmtId="0" fontId="0" fillId="6" borderId="0" xfId="0" applyFill="1" applyBorder="1" applyAlignment="1">
      <alignment vertical="center"/>
    </xf>
    <xf numFmtId="0" fontId="0" fillId="6" borderId="0" xfId="0" applyFill="1" applyAlignment="1" applyProtection="1">
      <protection locked="0"/>
    </xf>
    <xf numFmtId="0" fontId="0" fillId="6" borderId="68" xfId="0" applyFill="1" applyBorder="1" applyAlignment="1"/>
    <xf numFmtId="0" fontId="0" fillId="6" borderId="63" xfId="0" applyFill="1" applyBorder="1" applyAlignment="1"/>
    <xf numFmtId="0" fontId="0" fillId="6" borderId="69" xfId="0" applyFill="1" applyBorder="1" applyAlignment="1"/>
    <xf numFmtId="0" fontId="24" fillId="0" borderId="89" xfId="0" applyFont="1" applyFill="1" applyBorder="1" applyAlignment="1" applyProtection="1">
      <alignment horizontal="center" vertical="center"/>
      <protection locked="0"/>
    </xf>
    <xf numFmtId="0" fontId="25" fillId="0" borderId="89" xfId="0" applyFont="1" applyFill="1" applyBorder="1" applyAlignment="1" applyProtection="1">
      <alignment horizontal="center" vertical="center"/>
      <protection locked="0"/>
    </xf>
    <xf numFmtId="0" fontId="2" fillId="0" borderId="93" xfId="1" applyBorder="1" applyAlignment="1">
      <alignment horizontal="center" vertical="center"/>
    </xf>
    <xf numFmtId="0" fontId="2" fillId="0" borderId="94" xfId="1" applyBorder="1" applyAlignment="1">
      <alignment horizontal="center" vertical="center"/>
    </xf>
    <xf numFmtId="0" fontId="5" fillId="0" borderId="95" xfId="1" applyFont="1" applyBorder="1" applyAlignment="1">
      <alignment horizontal="center" vertical="center"/>
    </xf>
    <xf numFmtId="0" fontId="5" fillId="0" borderId="96" xfId="1" applyFont="1" applyBorder="1" applyAlignment="1">
      <alignment horizontal="centerContinuous" vertical="center"/>
    </xf>
    <xf numFmtId="0" fontId="5" fillId="0" borderId="97" xfId="1" applyFont="1" applyBorder="1" applyAlignment="1">
      <alignment horizontal="centerContinuous" vertical="center"/>
    </xf>
    <xf numFmtId="0" fontId="5" fillId="0" borderId="98" xfId="1" applyFont="1" applyBorder="1" applyAlignment="1">
      <alignment horizontal="centerContinuous" vertical="center"/>
    </xf>
    <xf numFmtId="0" fontId="5" fillId="0" borderId="95" xfId="1" applyNumberFormat="1" applyFont="1" applyBorder="1" applyAlignment="1">
      <alignment horizontal="center" vertical="center"/>
    </xf>
    <xf numFmtId="0" fontId="5" fillId="0" borderId="99" xfId="1" applyNumberFormat="1" applyFont="1" applyBorder="1" applyAlignment="1">
      <alignment horizontal="center" vertical="center"/>
    </xf>
    <xf numFmtId="0" fontId="5" fillId="0" borderId="100" xfId="1" applyNumberFormat="1" applyFont="1" applyBorder="1" applyAlignment="1">
      <alignment horizontal="center" vertical="center"/>
    </xf>
    <xf numFmtId="0" fontId="5" fillId="0" borderId="79" xfId="1" applyFont="1" applyBorder="1" applyAlignment="1">
      <alignment vertical="center"/>
    </xf>
    <xf numFmtId="0" fontId="5" fillId="0" borderId="80" xfId="1" applyNumberFormat="1" applyFont="1" applyBorder="1" applyAlignment="1">
      <alignment vertical="center"/>
    </xf>
    <xf numFmtId="0" fontId="5" fillId="0" borderId="80" xfId="1" applyNumberFormat="1" applyFont="1" applyBorder="1" applyAlignment="1">
      <alignment horizontal="center" vertical="center"/>
    </xf>
    <xf numFmtId="0" fontId="5" fillId="0" borderId="82" xfId="1" applyFont="1" applyBorder="1" applyAlignment="1">
      <alignment vertical="center"/>
    </xf>
    <xf numFmtId="0" fontId="5" fillId="0" borderId="34" xfId="1" applyFont="1" applyBorder="1" applyAlignment="1">
      <alignment vertical="center"/>
    </xf>
    <xf numFmtId="0" fontId="5" fillId="0" borderId="34" xfId="1" applyFont="1" applyBorder="1" applyAlignment="1">
      <alignment horizontal="center" vertical="center"/>
    </xf>
    <xf numFmtId="0" fontId="5" fillId="0" borderId="34" xfId="1" applyNumberFormat="1" applyFont="1" applyBorder="1" applyAlignment="1">
      <alignment vertical="center" wrapText="1"/>
    </xf>
    <xf numFmtId="0" fontId="5" fillId="0" borderId="34" xfId="1" applyNumberFormat="1" applyFont="1" applyBorder="1" applyAlignment="1">
      <alignment horizontal="left" vertical="center"/>
    </xf>
    <xf numFmtId="0" fontId="5" fillId="0" borderId="86" xfId="1" applyFont="1" applyBorder="1" applyAlignment="1">
      <alignment vertical="center"/>
    </xf>
    <xf numFmtId="0" fontId="5" fillId="0" borderId="41" xfId="1" applyNumberFormat="1" applyFont="1" applyBorder="1" applyAlignment="1">
      <alignment vertical="center"/>
    </xf>
    <xf numFmtId="0" fontId="5" fillId="0" borderId="41" xfId="1" applyNumberFormat="1" applyFont="1" applyBorder="1" applyAlignment="1">
      <alignment horizontal="center" vertical="center"/>
    </xf>
    <xf numFmtId="0" fontId="5" fillId="0" borderId="101" xfId="1" applyNumberFormat="1" applyFont="1" applyBorder="1" applyAlignment="1">
      <alignment vertical="center"/>
    </xf>
    <xf numFmtId="0" fontId="0" fillId="0" borderId="85" xfId="0" applyBorder="1" applyAlignment="1">
      <alignment horizontal="center" vertical="center"/>
    </xf>
    <xf numFmtId="0" fontId="15" fillId="2" borderId="34" xfId="0" applyFont="1" applyFill="1" applyBorder="1" applyAlignment="1" applyProtection="1">
      <alignment horizontal="center" vertical="center"/>
      <protection locked="0"/>
    </xf>
    <xf numFmtId="57" fontId="15" fillId="2" borderId="34" xfId="0" applyNumberFormat="1" applyFont="1" applyFill="1" applyBorder="1" applyAlignment="1" applyProtection="1">
      <alignment horizontal="center" vertical="center"/>
      <protection locked="0"/>
    </xf>
    <xf numFmtId="0" fontId="15" fillId="2" borderId="34" xfId="0" applyNumberFormat="1" applyFont="1" applyFill="1" applyBorder="1" applyAlignment="1" applyProtection="1">
      <alignment horizontal="center" vertical="center"/>
      <protection locked="0"/>
    </xf>
    <xf numFmtId="0" fontId="15" fillId="2" borderId="34" xfId="0" applyFont="1" applyFill="1" applyBorder="1" applyAlignment="1" applyProtection="1">
      <alignment horizontal="center" vertical="center" wrapText="1"/>
      <protection locked="0"/>
    </xf>
    <xf numFmtId="0" fontId="0" fillId="0" borderId="57" xfId="0" applyBorder="1" applyAlignment="1">
      <alignment horizontal="center" vertical="center"/>
    </xf>
    <xf numFmtId="0" fontId="14" fillId="3" borderId="37" xfId="0" applyFont="1" applyFill="1" applyBorder="1" applyAlignment="1" applyProtection="1">
      <alignment horizontal="center" vertical="center"/>
      <protection locked="0"/>
    </xf>
    <xf numFmtId="57" fontId="14" fillId="3" borderId="37" xfId="0" applyNumberFormat="1" applyFont="1" applyFill="1" applyBorder="1" applyAlignment="1" applyProtection="1">
      <alignment horizontal="center" vertical="center"/>
      <protection locked="0"/>
    </xf>
    <xf numFmtId="0" fontId="14" fillId="3" borderId="37" xfId="0" applyNumberFormat="1" applyFont="1" applyFill="1" applyBorder="1" applyAlignment="1" applyProtection="1">
      <alignment horizontal="center" vertical="center"/>
      <protection locked="0"/>
    </xf>
    <xf numFmtId="0" fontId="14" fillId="3" borderId="37" xfId="0" applyFont="1" applyFill="1" applyBorder="1" applyAlignment="1" applyProtection="1">
      <alignment horizontal="center" vertical="center" wrapText="1"/>
      <protection locked="0"/>
    </xf>
    <xf numFmtId="57" fontId="14" fillId="3" borderId="102" xfId="0" applyNumberFormat="1" applyFont="1" applyFill="1" applyBorder="1" applyAlignment="1" applyProtection="1">
      <alignment horizontal="center" vertical="center"/>
      <protection locked="0"/>
    </xf>
    <xf numFmtId="0" fontId="14" fillId="2" borderId="37" xfId="0" applyFont="1" applyFill="1" applyBorder="1" applyAlignment="1" applyProtection="1">
      <alignment horizontal="center" vertical="center"/>
      <protection locked="0"/>
    </xf>
    <xf numFmtId="57" fontId="14" fillId="2" borderId="37" xfId="0" applyNumberFormat="1" applyFont="1" applyFill="1" applyBorder="1" applyAlignment="1" applyProtection="1">
      <alignment horizontal="center" vertical="center"/>
      <protection locked="0"/>
    </xf>
    <xf numFmtId="0" fontId="14" fillId="2" borderId="37" xfId="0" applyNumberFormat="1" applyFont="1" applyFill="1" applyBorder="1" applyAlignment="1" applyProtection="1">
      <alignment horizontal="center" vertical="center"/>
      <protection locked="0"/>
    </xf>
    <xf numFmtId="0" fontId="14" fillId="2" borderId="37" xfId="0" applyFont="1" applyFill="1" applyBorder="1" applyAlignment="1" applyProtection="1">
      <alignment horizontal="center" vertical="center" wrapText="1"/>
      <protection locked="0"/>
    </xf>
    <xf numFmtId="57" fontId="15" fillId="2" borderId="102" xfId="0" applyNumberFormat="1" applyFont="1" applyFill="1" applyBorder="1" applyAlignment="1" applyProtection="1">
      <alignment horizontal="center" vertical="center"/>
      <protection locked="0"/>
    </xf>
    <xf numFmtId="0" fontId="14" fillId="2" borderId="41" xfId="0" applyFont="1" applyFill="1" applyBorder="1" applyAlignment="1" applyProtection="1">
      <alignment horizontal="center" vertical="center"/>
      <protection locked="0"/>
    </xf>
    <xf numFmtId="57" fontId="14" fillId="2" borderId="41" xfId="0" applyNumberFormat="1" applyFont="1" applyFill="1" applyBorder="1" applyAlignment="1" applyProtection="1">
      <alignment horizontal="center" vertical="center"/>
      <protection locked="0"/>
    </xf>
    <xf numFmtId="0" fontId="14" fillId="2" borderId="41" xfId="0" applyNumberFormat="1" applyFont="1" applyFill="1" applyBorder="1" applyAlignment="1" applyProtection="1">
      <alignment horizontal="center" vertical="center"/>
      <protection locked="0"/>
    </xf>
    <xf numFmtId="0" fontId="14" fillId="2" borderId="41" xfId="0" applyFont="1" applyFill="1" applyBorder="1" applyAlignment="1" applyProtection="1">
      <alignment horizontal="center" vertical="center" wrapText="1"/>
      <protection locked="0"/>
    </xf>
    <xf numFmtId="0" fontId="15" fillId="2" borderId="37" xfId="0" applyFont="1" applyFill="1" applyBorder="1" applyAlignment="1" applyProtection="1">
      <alignment horizontal="center" vertical="center"/>
      <protection locked="0"/>
    </xf>
    <xf numFmtId="57" fontId="15" fillId="2" borderId="37" xfId="0" applyNumberFormat="1" applyFont="1" applyFill="1" applyBorder="1" applyAlignment="1" applyProtection="1">
      <alignment horizontal="center" vertical="center"/>
      <protection locked="0"/>
    </xf>
    <xf numFmtId="0" fontId="15" fillId="2" borderId="37" xfId="0" applyNumberFormat="1" applyFont="1" applyFill="1" applyBorder="1" applyAlignment="1" applyProtection="1">
      <alignment horizontal="center" vertical="center"/>
      <protection locked="0"/>
    </xf>
    <xf numFmtId="0" fontId="15" fillId="2" borderId="37" xfId="0" applyFont="1" applyFill="1" applyBorder="1" applyAlignment="1" applyProtection="1">
      <alignment horizontal="center" vertical="center" wrapText="1"/>
      <protection locked="0"/>
    </xf>
    <xf numFmtId="0" fontId="11" fillId="0" borderId="84" xfId="0" applyFont="1" applyBorder="1" applyAlignment="1">
      <alignment horizontal="center" vertical="center"/>
    </xf>
    <xf numFmtId="0" fontId="14" fillId="0" borderId="85" xfId="0" applyFont="1" applyBorder="1" applyAlignment="1">
      <alignment horizontal="center" vertical="center"/>
    </xf>
    <xf numFmtId="0" fontId="11" fillId="0" borderId="79" xfId="0" applyFont="1" applyBorder="1" applyAlignment="1">
      <alignment horizontal="center" vertical="center"/>
    </xf>
    <xf numFmtId="0" fontId="14" fillId="0" borderId="80" xfId="0" applyFont="1" applyBorder="1" applyAlignment="1">
      <alignment horizontal="center" vertical="center"/>
    </xf>
    <xf numFmtId="0" fontId="5" fillId="0" borderId="81" xfId="1" applyNumberFormat="1" applyFont="1" applyBorder="1" applyAlignment="1">
      <alignment horizontal="center" vertical="center"/>
    </xf>
    <xf numFmtId="0" fontId="5" fillId="0" borderId="34" xfId="1" applyNumberFormat="1" applyFont="1" applyBorder="1" applyAlignment="1">
      <alignment horizontal="center" vertical="center" wrapText="1"/>
    </xf>
    <xf numFmtId="0" fontId="2" fillId="0" borderId="34" xfId="1" applyFont="1" applyBorder="1" applyAlignment="1">
      <alignment horizontal="center" vertical="center"/>
    </xf>
    <xf numFmtId="0" fontId="5" fillId="0" borderId="41" xfId="1" applyFont="1" applyBorder="1" applyAlignment="1">
      <alignment horizontal="center" vertical="center"/>
    </xf>
    <xf numFmtId="0" fontId="2" fillId="0" borderId="80" xfId="1" applyBorder="1" applyAlignment="1">
      <alignment horizontal="center" vertical="center"/>
    </xf>
    <xf numFmtId="0" fontId="2" fillId="0" borderId="83" xfId="1" applyBorder="1" applyAlignment="1">
      <alignment horizontal="center" vertical="center"/>
    </xf>
    <xf numFmtId="0" fontId="2" fillId="0" borderId="34" xfId="1" applyBorder="1" applyAlignment="1">
      <alignment horizontal="center" vertical="center"/>
    </xf>
    <xf numFmtId="0" fontId="2" fillId="0" borderId="87" xfId="1" applyBorder="1" applyAlignment="1">
      <alignment horizontal="center" vertical="center"/>
    </xf>
    <xf numFmtId="0" fontId="5" fillId="0" borderId="107" xfId="1" applyNumberFormat="1" applyFont="1" applyBorder="1" applyAlignment="1">
      <alignment horizontal="centerContinuous" vertical="center"/>
    </xf>
    <xf numFmtId="0" fontId="0" fillId="0" borderId="0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57" fontId="14" fillId="0" borderId="0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 applyProtection="1">
      <alignment horizontal="center" vertical="center" wrapText="1"/>
      <protection locked="0"/>
    </xf>
    <xf numFmtId="57" fontId="15" fillId="0" borderId="0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15" fillId="0" borderId="0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3" fontId="9" fillId="6" borderId="37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11" fillId="3" borderId="91" xfId="0" applyFont="1" applyFill="1" applyBorder="1" applyAlignment="1" applyProtection="1">
      <alignment horizontal="center" vertical="center"/>
      <protection locked="0"/>
    </xf>
    <xf numFmtId="0" fontId="11" fillId="3" borderId="53" xfId="0" applyFont="1" applyFill="1" applyBorder="1" applyAlignment="1" applyProtection="1">
      <alignment horizontal="center" vertical="center"/>
      <protection locked="0"/>
    </xf>
    <xf numFmtId="0" fontId="19" fillId="2" borderId="91" xfId="0" applyFont="1" applyFill="1" applyBorder="1" applyAlignment="1" applyProtection="1">
      <alignment horizontal="center" vertical="center"/>
      <protection locked="0"/>
    </xf>
    <xf numFmtId="0" fontId="19" fillId="2" borderId="53" xfId="0" applyFont="1" applyFill="1" applyBorder="1" applyAlignment="1" applyProtection="1">
      <alignment horizontal="center" vertical="center"/>
      <protection locked="0"/>
    </xf>
    <xf numFmtId="0" fontId="11" fillId="0" borderId="34" xfId="0" applyFont="1" applyFill="1" applyBorder="1" applyAlignment="1">
      <alignment horizontal="center" vertical="center"/>
    </xf>
    <xf numFmtId="0" fontId="11" fillId="3" borderId="49" xfId="0" applyFont="1" applyFill="1" applyBorder="1" applyAlignment="1" applyProtection="1">
      <alignment horizontal="center" vertical="center"/>
      <protection locked="0"/>
    </xf>
    <xf numFmtId="0" fontId="11" fillId="3" borderId="78" xfId="0" applyFont="1" applyFill="1" applyBorder="1" applyAlignment="1" applyProtection="1">
      <alignment horizontal="center" vertical="center"/>
      <protection locked="0"/>
    </xf>
    <xf numFmtId="0" fontId="11" fillId="2" borderId="49" xfId="0" applyFont="1" applyFill="1" applyBorder="1" applyAlignment="1" applyProtection="1">
      <alignment horizontal="center" vertical="center"/>
      <protection locked="0"/>
    </xf>
    <xf numFmtId="0" fontId="19" fillId="2" borderId="78" xfId="0" applyFont="1" applyFill="1" applyBorder="1" applyAlignment="1" applyProtection="1">
      <alignment horizontal="center" vertical="center"/>
      <protection locked="0"/>
    </xf>
    <xf numFmtId="177" fontId="14" fillId="0" borderId="0" xfId="0" applyNumberFormat="1" applyFont="1" applyAlignment="1">
      <alignment horizontal="center" vertical="center"/>
    </xf>
    <xf numFmtId="177" fontId="7" fillId="0" borderId="0" xfId="0" applyNumberFormat="1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58" fontId="0" fillId="0" borderId="61" xfId="0" applyNumberFormat="1" applyBorder="1" applyAlignment="1">
      <alignment horizontal="center" vertical="center" shrinkToFit="1"/>
    </xf>
    <xf numFmtId="58" fontId="0" fillId="0" borderId="75" xfId="0" applyNumberFormat="1" applyBorder="1" applyAlignment="1">
      <alignment horizontal="center" vertical="center" shrinkToFit="1"/>
    </xf>
    <xf numFmtId="58" fontId="0" fillId="0" borderId="60" xfId="0" applyNumberFormat="1" applyBorder="1" applyAlignment="1">
      <alignment horizontal="center" vertical="center" shrinkToFit="1"/>
    </xf>
    <xf numFmtId="0" fontId="14" fillId="0" borderId="61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58" fontId="0" fillId="0" borderId="36" xfId="0" applyNumberFormat="1" applyBorder="1" applyAlignment="1">
      <alignment horizontal="center" vertical="center" shrinkToFit="1"/>
    </xf>
    <xf numFmtId="58" fontId="0" fillId="0" borderId="10" xfId="0" applyNumberFormat="1" applyBorder="1" applyAlignment="1">
      <alignment horizontal="center" vertical="center" shrinkToFit="1"/>
    </xf>
    <xf numFmtId="58" fontId="0" fillId="0" borderId="35" xfId="0" applyNumberFormat="1" applyBorder="1" applyAlignment="1">
      <alignment horizontal="center" vertical="center" shrinkToFit="1"/>
    </xf>
    <xf numFmtId="0" fontId="14" fillId="0" borderId="36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58" fontId="0" fillId="0" borderId="56" xfId="0" applyNumberFormat="1" applyBorder="1" applyAlignment="1">
      <alignment horizontal="center" vertical="center" shrinkToFit="1"/>
    </xf>
    <xf numFmtId="0" fontId="0" fillId="0" borderId="72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58" fontId="0" fillId="0" borderId="61" xfId="0" applyNumberFormat="1" applyBorder="1" applyAlignment="1">
      <alignment horizontal="center" vertical="center"/>
    </xf>
    <xf numFmtId="58" fontId="0" fillId="0" borderId="75" xfId="0" applyNumberFormat="1" applyBorder="1" applyAlignment="1">
      <alignment horizontal="center" vertical="center"/>
    </xf>
    <xf numFmtId="58" fontId="0" fillId="0" borderId="60" xfId="0" applyNumberFormat="1" applyBorder="1" applyAlignment="1">
      <alignment horizontal="center" vertical="center"/>
    </xf>
    <xf numFmtId="58" fontId="0" fillId="0" borderId="62" xfId="0" applyNumberFormat="1" applyBorder="1" applyAlignment="1">
      <alignment horizontal="center" vertical="center" shrinkToFit="1"/>
    </xf>
    <xf numFmtId="58" fontId="0" fillId="0" borderId="0" xfId="0" applyNumberForma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58" fontId="0" fillId="0" borderId="38" xfId="0" applyNumberFormat="1" applyBorder="1" applyAlignment="1">
      <alignment horizontal="center" vertical="center"/>
    </xf>
    <xf numFmtId="58" fontId="0" fillId="0" borderId="39" xfId="0" applyNumberFormat="1" applyBorder="1" applyAlignment="1">
      <alignment horizontal="center" vertical="center"/>
    </xf>
    <xf numFmtId="58" fontId="0" fillId="0" borderId="40" xfId="0" applyNumberForma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58" fontId="0" fillId="0" borderId="38" xfId="0" applyNumberFormat="1" applyBorder="1" applyAlignment="1">
      <alignment horizontal="center" vertical="center" shrinkToFit="1"/>
    </xf>
    <xf numFmtId="58" fontId="0" fillId="0" borderId="39" xfId="0" applyNumberFormat="1" applyBorder="1" applyAlignment="1">
      <alignment horizontal="center" vertical="center" shrinkToFit="1"/>
    </xf>
    <xf numFmtId="58" fontId="0" fillId="0" borderId="55" xfId="0" applyNumberFormat="1" applyBorder="1" applyAlignment="1">
      <alignment horizontal="center" vertical="center" shrinkToFit="1"/>
    </xf>
    <xf numFmtId="58" fontId="0" fillId="0" borderId="36" xfId="0" applyNumberFormat="1" applyBorder="1" applyAlignment="1">
      <alignment horizontal="center" vertical="center"/>
    </xf>
    <xf numFmtId="58" fontId="0" fillId="0" borderId="10" xfId="0" applyNumberFormat="1" applyBorder="1" applyAlignment="1">
      <alignment horizontal="center" vertical="center"/>
    </xf>
    <xf numFmtId="58" fontId="0" fillId="0" borderId="35" xfId="0" applyNumberFormat="1" applyBorder="1" applyAlignment="1">
      <alignment horizontal="center" vertical="center"/>
    </xf>
    <xf numFmtId="58" fontId="0" fillId="0" borderId="72" xfId="0" applyNumberFormat="1" applyBorder="1" applyAlignment="1">
      <alignment horizontal="center" vertical="center"/>
    </xf>
    <xf numFmtId="58" fontId="0" fillId="0" borderId="73" xfId="0" applyNumberFormat="1" applyBorder="1" applyAlignment="1">
      <alignment horizontal="center" vertical="center"/>
    </xf>
    <xf numFmtId="58" fontId="0" fillId="0" borderId="74" xfId="0" applyNumberFormat="1" applyBorder="1" applyAlignment="1">
      <alignment horizontal="center" vertical="center"/>
    </xf>
    <xf numFmtId="177" fontId="0" fillId="0" borderId="36" xfId="0" applyNumberFormat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177" fontId="0" fillId="0" borderId="35" xfId="0" applyNumberFormat="1" applyBorder="1" applyAlignment="1">
      <alignment horizontal="center" vertical="center"/>
    </xf>
    <xf numFmtId="58" fontId="0" fillId="0" borderId="103" xfId="0" applyNumberFormat="1" applyBorder="1" applyAlignment="1">
      <alignment horizontal="center" vertical="center"/>
    </xf>
    <xf numFmtId="58" fontId="0" fillId="0" borderId="42" xfId="0" applyNumberFormat="1" applyBorder="1" applyAlignment="1">
      <alignment horizontal="center" vertical="center"/>
    </xf>
    <xf numFmtId="58" fontId="0" fillId="0" borderId="104" xfId="0" applyNumberFormat="1" applyBorder="1" applyAlignment="1">
      <alignment horizontal="center" vertical="center"/>
    </xf>
    <xf numFmtId="0" fontId="14" fillId="0" borderId="103" xfId="0" applyFont="1" applyBorder="1" applyAlignment="1">
      <alignment horizontal="center" vertical="center"/>
    </xf>
    <xf numFmtId="0" fontId="14" fillId="0" borderId="10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0" fillId="0" borderId="73" xfId="0" applyBorder="1" applyAlignment="1">
      <alignment horizontal="left" vertical="center"/>
    </xf>
    <xf numFmtId="0" fontId="0" fillId="0" borderId="90" xfId="0" applyBorder="1" applyAlignment="1">
      <alignment horizontal="left" vertical="center"/>
    </xf>
    <xf numFmtId="0" fontId="0" fillId="0" borderId="85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24" fillId="0" borderId="47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0" fontId="24" fillId="0" borderId="48" xfId="0" applyFont="1" applyBorder="1" applyAlignment="1">
      <alignment horizontal="center" vertical="center"/>
    </xf>
    <xf numFmtId="58" fontId="0" fillId="0" borderId="72" xfId="0" applyNumberFormat="1" applyBorder="1" applyAlignment="1">
      <alignment horizontal="center" vertical="center" shrinkToFit="1"/>
    </xf>
    <xf numFmtId="58" fontId="0" fillId="0" borderId="73" xfId="0" applyNumberFormat="1" applyBorder="1" applyAlignment="1">
      <alignment horizontal="center" vertical="center" shrinkToFit="1"/>
    </xf>
    <xf numFmtId="58" fontId="0" fillId="0" borderId="90" xfId="0" applyNumberFormat="1" applyBorder="1" applyAlignment="1">
      <alignment horizontal="center" vertical="center" shrinkToFit="1"/>
    </xf>
    <xf numFmtId="0" fontId="14" fillId="0" borderId="72" xfId="0" applyFont="1" applyBorder="1" applyAlignment="1">
      <alignment horizontal="center" vertical="center"/>
    </xf>
    <xf numFmtId="0" fontId="14" fillId="0" borderId="74" xfId="0" applyFont="1" applyBorder="1" applyAlignment="1">
      <alignment horizontal="center" vertical="center"/>
    </xf>
    <xf numFmtId="58" fontId="0" fillId="0" borderId="103" xfId="0" applyNumberFormat="1" applyBorder="1" applyAlignment="1">
      <alignment horizontal="center" vertical="center" shrinkToFit="1"/>
    </xf>
    <xf numFmtId="58" fontId="0" fillId="0" borderId="42" xfId="0" applyNumberFormat="1" applyBorder="1" applyAlignment="1">
      <alignment horizontal="center" vertical="center" shrinkToFit="1"/>
    </xf>
    <xf numFmtId="58" fontId="0" fillId="0" borderId="48" xfId="0" applyNumberFormat="1" applyBorder="1" applyAlignment="1">
      <alignment horizontal="center" vertical="center" shrinkToFit="1"/>
    </xf>
    <xf numFmtId="0" fontId="14" fillId="0" borderId="36" xfId="0" applyFont="1" applyBorder="1" applyAlignment="1">
      <alignment horizontal="center" vertical="center" shrinkToFit="1"/>
    </xf>
    <xf numFmtId="0" fontId="14" fillId="0" borderId="35" xfId="0" applyFont="1" applyBorder="1" applyAlignment="1">
      <alignment horizontal="center" vertical="center" shrinkToFit="1"/>
    </xf>
    <xf numFmtId="0" fontId="14" fillId="0" borderId="103" xfId="0" applyFont="1" applyBorder="1" applyAlignment="1">
      <alignment horizontal="center" vertical="center" shrinkToFit="1"/>
    </xf>
    <xf numFmtId="0" fontId="14" fillId="0" borderId="104" xfId="0" applyFont="1" applyBorder="1" applyAlignment="1">
      <alignment horizontal="center" vertical="center" shrinkToFit="1"/>
    </xf>
    <xf numFmtId="58" fontId="0" fillId="0" borderId="0" xfId="0" applyNumberForma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shrinkToFit="1"/>
    </xf>
    <xf numFmtId="0" fontId="14" fillId="0" borderId="61" xfId="0" applyFont="1" applyBorder="1" applyAlignment="1">
      <alignment horizontal="center" vertical="center" shrinkToFit="1"/>
    </xf>
    <xf numFmtId="0" fontId="14" fillId="0" borderId="60" xfId="0" applyFont="1" applyBorder="1" applyAlignment="1">
      <alignment horizontal="center" vertical="center" shrinkToFit="1"/>
    </xf>
    <xf numFmtId="0" fontId="13" fillId="0" borderId="92" xfId="0" applyFont="1" applyBorder="1" applyAlignment="1">
      <alignment horizontal="center" vertical="center"/>
    </xf>
    <xf numFmtId="0" fontId="23" fillId="0" borderId="73" xfId="0" applyFont="1" applyBorder="1" applyAlignment="1">
      <alignment horizontal="center" vertical="center"/>
    </xf>
    <xf numFmtId="0" fontId="23" fillId="0" borderId="90" xfId="0" applyFont="1" applyBorder="1" applyAlignment="1">
      <alignment horizontal="center" vertical="center"/>
    </xf>
    <xf numFmtId="0" fontId="25" fillId="0" borderId="47" xfId="0" applyFont="1" applyBorder="1" applyAlignment="1">
      <alignment horizontal="center" vertical="center" shrinkToFit="1"/>
    </xf>
    <xf numFmtId="0" fontId="25" fillId="0" borderId="42" xfId="0" applyFont="1" applyBorder="1" applyAlignment="1">
      <alignment horizontal="center" vertical="center" shrinkToFit="1"/>
    </xf>
    <xf numFmtId="0" fontId="25" fillId="0" borderId="48" xfId="0" applyFont="1" applyBorder="1" applyAlignment="1">
      <alignment horizontal="center" vertical="center" shrinkToFit="1"/>
    </xf>
    <xf numFmtId="0" fontId="14" fillId="0" borderId="38" xfId="0" applyFont="1" applyBorder="1" applyAlignment="1">
      <alignment horizontal="center" vertical="center" shrinkToFit="1"/>
    </xf>
    <xf numFmtId="0" fontId="14" fillId="0" borderId="40" xfId="0" applyFont="1" applyBorder="1" applyAlignment="1">
      <alignment horizontal="center" vertical="center" shrinkToFit="1"/>
    </xf>
    <xf numFmtId="0" fontId="16" fillId="0" borderId="61" xfId="0" applyFont="1" applyBorder="1" applyAlignment="1" applyProtection="1">
      <alignment horizontal="center" vertical="center"/>
      <protection locked="0"/>
    </xf>
    <xf numFmtId="0" fontId="18" fillId="0" borderId="62" xfId="0" applyFont="1" applyBorder="1" applyAlignment="1" applyProtection="1">
      <alignment horizontal="center" vertical="center"/>
      <protection locked="0"/>
    </xf>
    <xf numFmtId="0" fontId="0" fillId="0" borderId="80" xfId="0" applyBorder="1" applyAlignment="1">
      <alignment horizontal="center"/>
    </xf>
    <xf numFmtId="0" fontId="0" fillId="0" borderId="81" xfId="0" applyBorder="1" applyAlignment="1">
      <alignment horizontal="center"/>
    </xf>
    <xf numFmtId="0" fontId="9" fillId="6" borderId="54" xfId="0" applyFont="1" applyFill="1" applyBorder="1" applyAlignment="1">
      <alignment horizontal="center" vertical="center"/>
    </xf>
    <xf numFmtId="0" fontId="9" fillId="6" borderId="57" xfId="0" applyFont="1" applyFill="1" applyBorder="1" applyAlignment="1">
      <alignment horizontal="center" vertical="center"/>
    </xf>
    <xf numFmtId="176" fontId="8" fillId="6" borderId="72" xfId="0" applyNumberFormat="1" applyFont="1" applyFill="1" applyBorder="1" applyAlignment="1" applyProtection="1">
      <alignment horizontal="center" vertical="center"/>
      <protection locked="0"/>
    </xf>
    <xf numFmtId="176" fontId="8" fillId="6" borderId="73" xfId="0" applyNumberFormat="1" applyFont="1" applyFill="1" applyBorder="1" applyAlignment="1" applyProtection="1">
      <alignment horizontal="center" vertical="center"/>
      <protection locked="0"/>
    </xf>
    <xf numFmtId="0" fontId="9" fillId="6" borderId="72" xfId="0" applyFont="1" applyFill="1" applyBorder="1" applyAlignment="1">
      <alignment horizontal="center" vertical="center"/>
    </xf>
    <xf numFmtId="0" fontId="9" fillId="6" borderId="73" xfId="0" applyFont="1" applyFill="1" applyBorder="1" applyAlignment="1">
      <alignment horizontal="center" vertical="center"/>
    </xf>
    <xf numFmtId="0" fontId="9" fillId="6" borderId="74" xfId="0" applyFont="1" applyFill="1" applyBorder="1" applyAlignment="1">
      <alignment horizontal="center" vertical="center"/>
    </xf>
    <xf numFmtId="0" fontId="21" fillId="5" borderId="0" xfId="0" applyFont="1" applyFill="1" applyAlignment="1">
      <alignment horizontal="left" vertical="center" wrapText="1"/>
    </xf>
    <xf numFmtId="0" fontId="9" fillId="6" borderId="58" xfId="0" applyFont="1" applyFill="1" applyBorder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9" fillId="6" borderId="45" xfId="0" applyFont="1" applyFill="1" applyBorder="1" applyAlignment="1">
      <alignment horizontal="center" vertical="center"/>
    </xf>
    <xf numFmtId="0" fontId="9" fillId="6" borderId="46" xfId="0" applyFont="1" applyFill="1" applyBorder="1" applyAlignment="1">
      <alignment horizontal="center" vertical="center"/>
    </xf>
    <xf numFmtId="0" fontId="9" fillId="6" borderId="42" xfId="0" applyFont="1" applyFill="1" applyBorder="1" applyAlignment="1">
      <alignment horizontal="center" vertical="center"/>
    </xf>
    <xf numFmtId="0" fontId="9" fillId="6" borderId="48" xfId="0" applyFont="1" applyFill="1" applyBorder="1" applyAlignment="1">
      <alignment horizontal="center" vertical="center"/>
    </xf>
    <xf numFmtId="0" fontId="10" fillId="6" borderId="44" xfId="0" applyFont="1" applyFill="1" applyBorder="1" applyAlignment="1">
      <alignment horizontal="center" vertical="center"/>
    </xf>
    <xf numFmtId="0" fontId="10" fillId="6" borderId="45" xfId="0" applyFont="1" applyFill="1" applyBorder="1" applyAlignment="1">
      <alignment horizontal="center" vertical="center"/>
    </xf>
    <xf numFmtId="0" fontId="10" fillId="6" borderId="47" xfId="0" applyFont="1" applyFill="1" applyBorder="1" applyAlignment="1">
      <alignment horizontal="center" vertical="center"/>
    </xf>
    <xf numFmtId="0" fontId="10" fillId="6" borderId="42" xfId="0" applyFont="1" applyFill="1" applyBorder="1" applyAlignment="1">
      <alignment horizontal="center" vertical="center"/>
    </xf>
    <xf numFmtId="0" fontId="5" fillId="6" borderId="50" xfId="0" applyFont="1" applyFill="1" applyBorder="1" applyAlignment="1">
      <alignment horizontal="center" vertical="center"/>
    </xf>
    <xf numFmtId="0" fontId="5" fillId="6" borderId="71" xfId="0" applyFont="1" applyFill="1" applyBorder="1" applyAlignment="1">
      <alignment horizontal="center" vertical="center"/>
    </xf>
    <xf numFmtId="0" fontId="5" fillId="6" borderId="53" xfId="0" applyFont="1" applyFill="1" applyBorder="1" applyAlignment="1">
      <alignment horizontal="center" vertical="center"/>
    </xf>
    <xf numFmtId="0" fontId="5" fillId="6" borderId="51" xfId="0" applyFont="1" applyFill="1" applyBorder="1" applyAlignment="1">
      <alignment horizontal="center" vertical="center"/>
    </xf>
    <xf numFmtId="0" fontId="0" fillId="6" borderId="45" xfId="0" applyFill="1" applyBorder="1" applyAlignment="1">
      <alignment horizontal="left" vertical="top" wrapText="1"/>
    </xf>
    <xf numFmtId="0" fontId="0" fillId="6" borderId="0" xfId="0" applyFill="1" applyBorder="1" applyAlignment="1">
      <alignment horizontal="left" vertical="top" wrapText="1"/>
    </xf>
    <xf numFmtId="0" fontId="9" fillId="6" borderId="61" xfId="0" applyFont="1" applyFill="1" applyBorder="1" applyAlignment="1">
      <alignment horizontal="center" vertical="center"/>
    </xf>
    <xf numFmtId="0" fontId="9" fillId="6" borderId="75" xfId="0" applyFont="1" applyFill="1" applyBorder="1" applyAlignment="1">
      <alignment horizontal="center" vertical="center"/>
    </xf>
    <xf numFmtId="0" fontId="9" fillId="6" borderId="60" xfId="0" applyFont="1" applyFill="1" applyBorder="1" applyAlignment="1">
      <alignment horizontal="center" vertical="center"/>
    </xf>
    <xf numFmtId="0" fontId="5" fillId="6" borderId="66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6" borderId="0" xfId="0" applyFont="1" applyFill="1" applyAlignment="1" applyProtection="1">
      <alignment horizontal="center" vertical="center"/>
    </xf>
    <xf numFmtId="0" fontId="9" fillId="6" borderId="36" xfId="0" applyFont="1" applyFill="1" applyBorder="1" applyAlignment="1">
      <alignment horizontal="center" vertical="center"/>
    </xf>
    <xf numFmtId="0" fontId="9" fillId="6" borderId="10" xfId="0" applyFont="1" applyFill="1" applyBorder="1" applyAlignment="1">
      <alignment horizontal="center" vertical="center"/>
    </xf>
    <xf numFmtId="0" fontId="9" fillId="6" borderId="35" xfId="0" applyFont="1" applyFill="1" applyBorder="1" applyAlignment="1">
      <alignment horizontal="center" vertical="center"/>
    </xf>
    <xf numFmtId="176" fontId="8" fillId="6" borderId="61" xfId="0" applyNumberFormat="1" applyFont="1" applyFill="1" applyBorder="1" applyAlignment="1">
      <alignment horizontal="center" vertical="center"/>
    </xf>
    <xf numFmtId="176" fontId="8" fillId="6" borderId="75" xfId="0" applyNumberFormat="1" applyFont="1" applyFill="1" applyBorder="1" applyAlignment="1">
      <alignment horizontal="center" vertical="center"/>
    </xf>
    <xf numFmtId="176" fontId="8" fillId="6" borderId="36" xfId="0" applyNumberFormat="1" applyFont="1" applyFill="1" applyBorder="1" applyAlignment="1" applyProtection="1">
      <alignment horizontal="center" vertical="center"/>
      <protection locked="0"/>
    </xf>
    <xf numFmtId="176" fontId="8" fillId="6" borderId="10" xfId="0" applyNumberFormat="1" applyFont="1" applyFill="1" applyBorder="1" applyAlignment="1" applyProtection="1">
      <alignment horizontal="center" vertical="center"/>
      <protection locked="0"/>
    </xf>
    <xf numFmtId="177" fontId="5" fillId="6" borderId="0" xfId="0" applyNumberFormat="1" applyFont="1" applyFill="1" applyBorder="1" applyAlignment="1">
      <alignment horizontal="center" vertical="center" shrinkToFit="1"/>
    </xf>
    <xf numFmtId="0" fontId="5" fillId="0" borderId="105" xfId="1" applyNumberFormat="1" applyFont="1" applyBorder="1" applyAlignment="1">
      <alignment horizontal="center" vertical="center"/>
    </xf>
    <xf numFmtId="0" fontId="5" fillId="0" borderId="106" xfId="1" applyNumberFormat="1" applyFont="1" applyBorder="1" applyAlignment="1">
      <alignment horizontal="center" vertical="center"/>
    </xf>
  </cellXfs>
  <cellStyles count="2">
    <cellStyle name="標準" xfId="0" builtinId="0"/>
    <cellStyle name="標準_H17-高体連加盟校一覧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71437</xdr:colOff>
      <xdr:row>19</xdr:row>
      <xdr:rowOff>285750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176837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71437</xdr:colOff>
      <xdr:row>20</xdr:row>
      <xdr:rowOff>285750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5176837" y="59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71437</xdr:colOff>
      <xdr:row>21</xdr:row>
      <xdr:rowOff>285750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5176837" y="628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71437</xdr:colOff>
      <xdr:row>22</xdr:row>
      <xdr:rowOff>285750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5176837" y="666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71437</xdr:colOff>
      <xdr:row>20</xdr:row>
      <xdr:rowOff>285750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5176837" y="59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71437</xdr:colOff>
      <xdr:row>21</xdr:row>
      <xdr:rowOff>285750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5176837" y="628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71437</xdr:colOff>
      <xdr:row>22</xdr:row>
      <xdr:rowOff>285750</xdr:rowOff>
    </xdr:from>
    <xdr:ext cx="184731" cy="26456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5176837" y="666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71437</xdr:colOff>
      <xdr:row>19</xdr:row>
      <xdr:rowOff>285750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5519737" y="550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71437</xdr:colOff>
      <xdr:row>20</xdr:row>
      <xdr:rowOff>285750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5519737" y="588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71437</xdr:colOff>
      <xdr:row>21</xdr:row>
      <xdr:rowOff>285750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5519737" y="626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71437</xdr:colOff>
      <xdr:row>22</xdr:row>
      <xdr:rowOff>285750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5519737" y="664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71437</xdr:colOff>
      <xdr:row>20</xdr:row>
      <xdr:rowOff>285750</xdr:rowOff>
    </xdr:from>
    <xdr:ext cx="184731" cy="26456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5519737" y="550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71437</xdr:colOff>
      <xdr:row>21</xdr:row>
      <xdr:rowOff>285750</xdr:rowOff>
    </xdr:from>
    <xdr:ext cx="184731" cy="26456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5519737" y="550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71437</xdr:colOff>
      <xdr:row>22</xdr:row>
      <xdr:rowOff>285750</xdr:rowOff>
    </xdr:from>
    <xdr:ext cx="184731" cy="2645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5519737" y="550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504825</xdr:colOff>
      <xdr:row>69</xdr:row>
      <xdr:rowOff>0</xdr:rowOff>
    </xdr:from>
    <xdr:to>
      <xdr:col>2</xdr:col>
      <xdr:colOff>438150</xdr:colOff>
      <xdr:row>69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>
          <a:off x="2162175" y="2117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485775</xdr:colOff>
      <xdr:row>69</xdr:row>
      <xdr:rowOff>0</xdr:rowOff>
    </xdr:from>
    <xdr:to>
      <xdr:col>8</xdr:col>
      <xdr:colOff>485775</xdr:colOff>
      <xdr:row>69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ShapeType="1"/>
        </xdr:cNvSpPr>
      </xdr:nvSpPr>
      <xdr:spPr bwMode="auto">
        <a:xfrm>
          <a:off x="9210675" y="2117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504825</xdr:colOff>
      <xdr:row>69</xdr:row>
      <xdr:rowOff>0</xdr:rowOff>
    </xdr:from>
    <xdr:to>
      <xdr:col>2</xdr:col>
      <xdr:colOff>438150</xdr:colOff>
      <xdr:row>69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ShapeType="1"/>
        </xdr:cNvSpPr>
      </xdr:nvSpPr>
      <xdr:spPr bwMode="auto">
        <a:xfrm>
          <a:off x="2162175" y="2117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485775</xdr:colOff>
      <xdr:row>69</xdr:row>
      <xdr:rowOff>0</xdr:rowOff>
    </xdr:from>
    <xdr:to>
      <xdr:col>8</xdr:col>
      <xdr:colOff>485775</xdr:colOff>
      <xdr:row>69</xdr:row>
      <xdr:rowOff>0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ShapeType="1"/>
        </xdr:cNvSpPr>
      </xdr:nvSpPr>
      <xdr:spPr bwMode="auto">
        <a:xfrm>
          <a:off x="9210675" y="2117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504825</xdr:colOff>
      <xdr:row>69</xdr:row>
      <xdr:rowOff>0</xdr:rowOff>
    </xdr:from>
    <xdr:to>
      <xdr:col>2</xdr:col>
      <xdr:colOff>438150</xdr:colOff>
      <xdr:row>69</xdr:row>
      <xdr:rowOff>0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ShapeType="1"/>
        </xdr:cNvSpPr>
      </xdr:nvSpPr>
      <xdr:spPr bwMode="auto">
        <a:xfrm>
          <a:off x="2162175" y="2117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485775</xdr:colOff>
      <xdr:row>69</xdr:row>
      <xdr:rowOff>0</xdr:rowOff>
    </xdr:from>
    <xdr:to>
      <xdr:col>8</xdr:col>
      <xdr:colOff>485775</xdr:colOff>
      <xdr:row>69</xdr:row>
      <xdr:rowOff>0</xdr:rowOff>
    </xdr:to>
    <xdr:sp macro="" textlink="">
      <xdr:nvSpPr>
        <xdr:cNvPr id="7" name="Line 2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ShapeType="1"/>
        </xdr:cNvSpPr>
      </xdr:nvSpPr>
      <xdr:spPr bwMode="auto">
        <a:xfrm>
          <a:off x="9210675" y="2117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504825</xdr:colOff>
      <xdr:row>69</xdr:row>
      <xdr:rowOff>0</xdr:rowOff>
    </xdr:from>
    <xdr:to>
      <xdr:col>2</xdr:col>
      <xdr:colOff>438150</xdr:colOff>
      <xdr:row>69</xdr:row>
      <xdr:rowOff>0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ShapeType="1"/>
        </xdr:cNvSpPr>
      </xdr:nvSpPr>
      <xdr:spPr bwMode="auto">
        <a:xfrm>
          <a:off x="2162175" y="2117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485775</xdr:colOff>
      <xdr:row>69</xdr:row>
      <xdr:rowOff>0</xdr:rowOff>
    </xdr:from>
    <xdr:to>
      <xdr:col>8</xdr:col>
      <xdr:colOff>485775</xdr:colOff>
      <xdr:row>69</xdr:row>
      <xdr:rowOff>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ShapeType="1"/>
        </xdr:cNvSpPr>
      </xdr:nvSpPr>
      <xdr:spPr bwMode="auto">
        <a:xfrm>
          <a:off x="9210675" y="2117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504825</xdr:colOff>
      <xdr:row>69</xdr:row>
      <xdr:rowOff>0</xdr:rowOff>
    </xdr:from>
    <xdr:to>
      <xdr:col>2</xdr:col>
      <xdr:colOff>438150</xdr:colOff>
      <xdr:row>69</xdr:row>
      <xdr:rowOff>0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ShapeType="1"/>
        </xdr:cNvSpPr>
      </xdr:nvSpPr>
      <xdr:spPr bwMode="auto">
        <a:xfrm>
          <a:off x="2162175" y="2117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485775</xdr:colOff>
      <xdr:row>69</xdr:row>
      <xdr:rowOff>0</xdr:rowOff>
    </xdr:from>
    <xdr:to>
      <xdr:col>8</xdr:col>
      <xdr:colOff>485775</xdr:colOff>
      <xdr:row>69</xdr:row>
      <xdr:rowOff>0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ShapeType="1"/>
        </xdr:cNvSpPr>
      </xdr:nvSpPr>
      <xdr:spPr bwMode="auto">
        <a:xfrm>
          <a:off x="9210675" y="2117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504825</xdr:colOff>
      <xdr:row>69</xdr:row>
      <xdr:rowOff>0</xdr:rowOff>
    </xdr:from>
    <xdr:to>
      <xdr:col>2</xdr:col>
      <xdr:colOff>438150</xdr:colOff>
      <xdr:row>69</xdr:row>
      <xdr:rowOff>0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ShapeType="1"/>
        </xdr:cNvSpPr>
      </xdr:nvSpPr>
      <xdr:spPr bwMode="auto">
        <a:xfrm>
          <a:off x="2162175" y="2117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485775</xdr:colOff>
      <xdr:row>69</xdr:row>
      <xdr:rowOff>0</xdr:rowOff>
    </xdr:from>
    <xdr:to>
      <xdr:col>8</xdr:col>
      <xdr:colOff>485775</xdr:colOff>
      <xdr:row>69</xdr:row>
      <xdr:rowOff>0</xdr:rowOff>
    </xdr:to>
    <xdr:sp macro="" textlink="">
      <xdr:nvSpPr>
        <xdr:cNvPr id="13" name="Line 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ShapeType="1"/>
        </xdr:cNvSpPr>
      </xdr:nvSpPr>
      <xdr:spPr bwMode="auto">
        <a:xfrm>
          <a:off x="9210675" y="2117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504825</xdr:colOff>
      <xdr:row>69</xdr:row>
      <xdr:rowOff>0</xdr:rowOff>
    </xdr:from>
    <xdr:to>
      <xdr:col>2</xdr:col>
      <xdr:colOff>438150</xdr:colOff>
      <xdr:row>69</xdr:row>
      <xdr:rowOff>0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ShapeType="1"/>
        </xdr:cNvSpPr>
      </xdr:nvSpPr>
      <xdr:spPr bwMode="auto">
        <a:xfrm>
          <a:off x="2162175" y="2117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485775</xdr:colOff>
      <xdr:row>69</xdr:row>
      <xdr:rowOff>0</xdr:rowOff>
    </xdr:from>
    <xdr:to>
      <xdr:col>8</xdr:col>
      <xdr:colOff>485775</xdr:colOff>
      <xdr:row>69</xdr:row>
      <xdr:rowOff>0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ShapeType="1"/>
        </xdr:cNvSpPr>
      </xdr:nvSpPr>
      <xdr:spPr bwMode="auto">
        <a:xfrm>
          <a:off x="9210675" y="2117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504825</xdr:colOff>
      <xdr:row>69</xdr:row>
      <xdr:rowOff>0</xdr:rowOff>
    </xdr:from>
    <xdr:to>
      <xdr:col>2</xdr:col>
      <xdr:colOff>438150</xdr:colOff>
      <xdr:row>69</xdr:row>
      <xdr:rowOff>0</xdr:rowOff>
    </xdr:to>
    <xdr:sp macro="" textlink="">
      <xdr:nvSpPr>
        <xdr:cNvPr id="16" name="Lin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ShapeType="1"/>
        </xdr:cNvSpPr>
      </xdr:nvSpPr>
      <xdr:spPr bwMode="auto">
        <a:xfrm>
          <a:off x="2162175" y="2117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485775</xdr:colOff>
      <xdr:row>69</xdr:row>
      <xdr:rowOff>0</xdr:rowOff>
    </xdr:from>
    <xdr:to>
      <xdr:col>8</xdr:col>
      <xdr:colOff>485775</xdr:colOff>
      <xdr:row>69</xdr:row>
      <xdr:rowOff>0</xdr:rowOff>
    </xdr:to>
    <xdr:sp macro="" textlink="">
      <xdr:nvSpPr>
        <xdr:cNvPr id="17" name="Line 2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>
          <a:spLocks noChangeShapeType="1"/>
        </xdr:cNvSpPr>
      </xdr:nvSpPr>
      <xdr:spPr bwMode="auto">
        <a:xfrm>
          <a:off x="9210675" y="2117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504825</xdr:colOff>
      <xdr:row>69</xdr:row>
      <xdr:rowOff>0</xdr:rowOff>
    </xdr:from>
    <xdr:to>
      <xdr:col>2</xdr:col>
      <xdr:colOff>438150</xdr:colOff>
      <xdr:row>69</xdr:row>
      <xdr:rowOff>0</xdr:rowOff>
    </xdr:to>
    <xdr:sp macro="" textlink="">
      <xdr:nvSpPr>
        <xdr:cNvPr id="18" name="Line 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>
          <a:spLocks noChangeShapeType="1"/>
        </xdr:cNvSpPr>
      </xdr:nvSpPr>
      <xdr:spPr bwMode="auto">
        <a:xfrm>
          <a:off x="2162175" y="21345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485775</xdr:colOff>
      <xdr:row>69</xdr:row>
      <xdr:rowOff>0</xdr:rowOff>
    </xdr:from>
    <xdr:to>
      <xdr:col>8</xdr:col>
      <xdr:colOff>485775</xdr:colOff>
      <xdr:row>69</xdr:row>
      <xdr:rowOff>0</xdr:rowOff>
    </xdr:to>
    <xdr:sp macro="" textlink="">
      <xdr:nvSpPr>
        <xdr:cNvPr id="19" name="Line 2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ShapeType="1"/>
        </xdr:cNvSpPr>
      </xdr:nvSpPr>
      <xdr:spPr bwMode="auto">
        <a:xfrm>
          <a:off x="10001250" y="21345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504825</xdr:colOff>
      <xdr:row>69</xdr:row>
      <xdr:rowOff>0</xdr:rowOff>
    </xdr:from>
    <xdr:to>
      <xdr:col>2</xdr:col>
      <xdr:colOff>438150</xdr:colOff>
      <xdr:row>69</xdr:row>
      <xdr:rowOff>0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ShapeType="1"/>
        </xdr:cNvSpPr>
      </xdr:nvSpPr>
      <xdr:spPr bwMode="auto">
        <a:xfrm>
          <a:off x="2162175" y="21345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485775</xdr:colOff>
      <xdr:row>69</xdr:row>
      <xdr:rowOff>0</xdr:rowOff>
    </xdr:from>
    <xdr:to>
      <xdr:col>8</xdr:col>
      <xdr:colOff>485775</xdr:colOff>
      <xdr:row>69</xdr:row>
      <xdr:rowOff>0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ShapeType="1"/>
        </xdr:cNvSpPr>
      </xdr:nvSpPr>
      <xdr:spPr bwMode="auto">
        <a:xfrm>
          <a:off x="10001250" y="21345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504825</xdr:colOff>
      <xdr:row>69</xdr:row>
      <xdr:rowOff>0</xdr:rowOff>
    </xdr:from>
    <xdr:to>
      <xdr:col>2</xdr:col>
      <xdr:colOff>438150</xdr:colOff>
      <xdr:row>69</xdr:row>
      <xdr:rowOff>0</xdr:rowOff>
    </xdr:to>
    <xdr:sp macro="" textlink="">
      <xdr:nvSpPr>
        <xdr:cNvPr id="22" name="Line 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>
          <a:spLocks noChangeShapeType="1"/>
        </xdr:cNvSpPr>
      </xdr:nvSpPr>
      <xdr:spPr bwMode="auto">
        <a:xfrm>
          <a:off x="2162175" y="21345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485775</xdr:colOff>
      <xdr:row>69</xdr:row>
      <xdr:rowOff>0</xdr:rowOff>
    </xdr:from>
    <xdr:to>
      <xdr:col>8</xdr:col>
      <xdr:colOff>485775</xdr:colOff>
      <xdr:row>69</xdr:row>
      <xdr:rowOff>0</xdr:rowOff>
    </xdr:to>
    <xdr:sp macro="" textlink="">
      <xdr:nvSpPr>
        <xdr:cNvPr id="23" name="Line 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>
          <a:spLocks noChangeShapeType="1"/>
        </xdr:cNvSpPr>
      </xdr:nvSpPr>
      <xdr:spPr bwMode="auto">
        <a:xfrm>
          <a:off x="10001250" y="21345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504825</xdr:colOff>
      <xdr:row>69</xdr:row>
      <xdr:rowOff>0</xdr:rowOff>
    </xdr:from>
    <xdr:to>
      <xdr:col>2</xdr:col>
      <xdr:colOff>438150</xdr:colOff>
      <xdr:row>69</xdr:row>
      <xdr:rowOff>0</xdr:rowOff>
    </xdr:to>
    <xdr:sp macro="" textlink="">
      <xdr:nvSpPr>
        <xdr:cNvPr id="24" name="Line 1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>
          <a:spLocks noChangeShapeType="1"/>
        </xdr:cNvSpPr>
      </xdr:nvSpPr>
      <xdr:spPr bwMode="auto">
        <a:xfrm>
          <a:off x="2162175" y="21345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485775</xdr:colOff>
      <xdr:row>69</xdr:row>
      <xdr:rowOff>0</xdr:rowOff>
    </xdr:from>
    <xdr:to>
      <xdr:col>8</xdr:col>
      <xdr:colOff>485775</xdr:colOff>
      <xdr:row>69</xdr:row>
      <xdr:rowOff>0</xdr:rowOff>
    </xdr:to>
    <xdr:sp macro="" textlink="">
      <xdr:nvSpPr>
        <xdr:cNvPr id="25" name="Line 2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>
          <a:spLocks noChangeShapeType="1"/>
        </xdr:cNvSpPr>
      </xdr:nvSpPr>
      <xdr:spPr bwMode="auto">
        <a:xfrm>
          <a:off x="10001250" y="21345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504825</xdr:colOff>
      <xdr:row>69</xdr:row>
      <xdr:rowOff>0</xdr:rowOff>
    </xdr:from>
    <xdr:to>
      <xdr:col>2</xdr:col>
      <xdr:colOff>438150</xdr:colOff>
      <xdr:row>69</xdr:row>
      <xdr:rowOff>0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>
          <a:spLocks noChangeShapeType="1"/>
        </xdr:cNvSpPr>
      </xdr:nvSpPr>
      <xdr:spPr bwMode="auto">
        <a:xfrm>
          <a:off x="2162175" y="21345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485775</xdr:colOff>
      <xdr:row>69</xdr:row>
      <xdr:rowOff>0</xdr:rowOff>
    </xdr:from>
    <xdr:to>
      <xdr:col>8</xdr:col>
      <xdr:colOff>485775</xdr:colOff>
      <xdr:row>69</xdr:row>
      <xdr:rowOff>0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>
          <a:spLocks noChangeShapeType="1"/>
        </xdr:cNvSpPr>
      </xdr:nvSpPr>
      <xdr:spPr bwMode="auto">
        <a:xfrm>
          <a:off x="10001250" y="21345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504825</xdr:colOff>
      <xdr:row>69</xdr:row>
      <xdr:rowOff>0</xdr:rowOff>
    </xdr:from>
    <xdr:to>
      <xdr:col>2</xdr:col>
      <xdr:colOff>438150</xdr:colOff>
      <xdr:row>69</xdr:row>
      <xdr:rowOff>0</xdr:rowOff>
    </xdr:to>
    <xdr:sp macro="" textlink="">
      <xdr:nvSpPr>
        <xdr:cNvPr id="28" name="Line 1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>
          <a:spLocks noChangeShapeType="1"/>
        </xdr:cNvSpPr>
      </xdr:nvSpPr>
      <xdr:spPr bwMode="auto">
        <a:xfrm>
          <a:off x="2162175" y="21345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485775</xdr:colOff>
      <xdr:row>69</xdr:row>
      <xdr:rowOff>0</xdr:rowOff>
    </xdr:from>
    <xdr:to>
      <xdr:col>8</xdr:col>
      <xdr:colOff>485775</xdr:colOff>
      <xdr:row>69</xdr:row>
      <xdr:rowOff>0</xdr:rowOff>
    </xdr:to>
    <xdr:sp macro="" textlink="">
      <xdr:nvSpPr>
        <xdr:cNvPr id="29" name="Line 2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>
          <a:spLocks noChangeShapeType="1"/>
        </xdr:cNvSpPr>
      </xdr:nvSpPr>
      <xdr:spPr bwMode="auto">
        <a:xfrm>
          <a:off x="10001250" y="21345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504825</xdr:colOff>
      <xdr:row>69</xdr:row>
      <xdr:rowOff>0</xdr:rowOff>
    </xdr:from>
    <xdr:to>
      <xdr:col>2</xdr:col>
      <xdr:colOff>438150</xdr:colOff>
      <xdr:row>69</xdr:row>
      <xdr:rowOff>0</xdr:rowOff>
    </xdr:to>
    <xdr:sp macro="" textlink="">
      <xdr:nvSpPr>
        <xdr:cNvPr id="30" name="Line 1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>
          <a:spLocks noChangeShapeType="1"/>
        </xdr:cNvSpPr>
      </xdr:nvSpPr>
      <xdr:spPr bwMode="auto">
        <a:xfrm>
          <a:off x="2162175" y="21345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485775</xdr:colOff>
      <xdr:row>69</xdr:row>
      <xdr:rowOff>0</xdr:rowOff>
    </xdr:from>
    <xdr:to>
      <xdr:col>8</xdr:col>
      <xdr:colOff>485775</xdr:colOff>
      <xdr:row>69</xdr:row>
      <xdr:rowOff>0</xdr:rowOff>
    </xdr:to>
    <xdr:sp macro="" textlink="">
      <xdr:nvSpPr>
        <xdr:cNvPr id="31" name="Line 2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>
          <a:spLocks noChangeShapeType="1"/>
        </xdr:cNvSpPr>
      </xdr:nvSpPr>
      <xdr:spPr bwMode="auto">
        <a:xfrm>
          <a:off x="10001250" y="21345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504825</xdr:colOff>
      <xdr:row>69</xdr:row>
      <xdr:rowOff>0</xdr:rowOff>
    </xdr:from>
    <xdr:to>
      <xdr:col>2</xdr:col>
      <xdr:colOff>438150</xdr:colOff>
      <xdr:row>69</xdr:row>
      <xdr:rowOff>0</xdr:rowOff>
    </xdr:to>
    <xdr:sp macro="" textlink="">
      <xdr:nvSpPr>
        <xdr:cNvPr id="32" name="Line 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>
          <a:spLocks noChangeShapeType="1"/>
        </xdr:cNvSpPr>
      </xdr:nvSpPr>
      <xdr:spPr bwMode="auto">
        <a:xfrm>
          <a:off x="2162175" y="21345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485775</xdr:colOff>
      <xdr:row>69</xdr:row>
      <xdr:rowOff>0</xdr:rowOff>
    </xdr:from>
    <xdr:to>
      <xdr:col>8</xdr:col>
      <xdr:colOff>485775</xdr:colOff>
      <xdr:row>69</xdr:row>
      <xdr:rowOff>0</xdr:rowOff>
    </xdr:to>
    <xdr:sp macro="" textlink="">
      <xdr:nvSpPr>
        <xdr:cNvPr id="33" name="Line 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>
          <a:spLocks noChangeShapeType="1"/>
        </xdr:cNvSpPr>
      </xdr:nvSpPr>
      <xdr:spPr bwMode="auto">
        <a:xfrm>
          <a:off x="10001250" y="21345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504825</xdr:colOff>
      <xdr:row>68</xdr:row>
      <xdr:rowOff>0</xdr:rowOff>
    </xdr:from>
    <xdr:to>
      <xdr:col>2</xdr:col>
      <xdr:colOff>438150</xdr:colOff>
      <xdr:row>68</xdr:row>
      <xdr:rowOff>0</xdr:rowOff>
    </xdr:to>
    <xdr:sp macro="" textlink="">
      <xdr:nvSpPr>
        <xdr:cNvPr id="66" name="Line 1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>
          <a:spLocks noChangeShapeType="1"/>
        </xdr:cNvSpPr>
      </xdr:nvSpPr>
      <xdr:spPr bwMode="auto">
        <a:xfrm>
          <a:off x="2162175" y="2110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485775</xdr:colOff>
      <xdr:row>68</xdr:row>
      <xdr:rowOff>0</xdr:rowOff>
    </xdr:from>
    <xdr:to>
      <xdr:col>8</xdr:col>
      <xdr:colOff>485775</xdr:colOff>
      <xdr:row>68</xdr:row>
      <xdr:rowOff>0</xdr:rowOff>
    </xdr:to>
    <xdr:sp macro="" textlink="">
      <xdr:nvSpPr>
        <xdr:cNvPr id="67" name="Line 2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>
          <a:spLocks noChangeShapeType="1"/>
        </xdr:cNvSpPr>
      </xdr:nvSpPr>
      <xdr:spPr bwMode="auto">
        <a:xfrm>
          <a:off x="9210675" y="2110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504825</xdr:colOff>
      <xdr:row>68</xdr:row>
      <xdr:rowOff>0</xdr:rowOff>
    </xdr:from>
    <xdr:to>
      <xdr:col>2</xdr:col>
      <xdr:colOff>438150</xdr:colOff>
      <xdr:row>68</xdr:row>
      <xdr:rowOff>0</xdr:rowOff>
    </xdr:to>
    <xdr:sp macro="" textlink="">
      <xdr:nvSpPr>
        <xdr:cNvPr id="68" name="Line 1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>
          <a:spLocks noChangeShapeType="1"/>
        </xdr:cNvSpPr>
      </xdr:nvSpPr>
      <xdr:spPr bwMode="auto">
        <a:xfrm>
          <a:off x="2162175" y="2110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485775</xdr:colOff>
      <xdr:row>68</xdr:row>
      <xdr:rowOff>0</xdr:rowOff>
    </xdr:from>
    <xdr:to>
      <xdr:col>8</xdr:col>
      <xdr:colOff>485775</xdr:colOff>
      <xdr:row>68</xdr:row>
      <xdr:rowOff>0</xdr:rowOff>
    </xdr:to>
    <xdr:sp macro="" textlink="">
      <xdr:nvSpPr>
        <xdr:cNvPr id="69" name="Line 2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>
          <a:spLocks noChangeShapeType="1"/>
        </xdr:cNvSpPr>
      </xdr:nvSpPr>
      <xdr:spPr bwMode="auto">
        <a:xfrm>
          <a:off x="9210675" y="2110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504825</xdr:colOff>
      <xdr:row>68</xdr:row>
      <xdr:rowOff>0</xdr:rowOff>
    </xdr:from>
    <xdr:to>
      <xdr:col>2</xdr:col>
      <xdr:colOff>438150</xdr:colOff>
      <xdr:row>68</xdr:row>
      <xdr:rowOff>0</xdr:rowOff>
    </xdr:to>
    <xdr:sp macro="" textlink="">
      <xdr:nvSpPr>
        <xdr:cNvPr id="70" name="Line 1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>
          <a:spLocks noChangeShapeType="1"/>
        </xdr:cNvSpPr>
      </xdr:nvSpPr>
      <xdr:spPr bwMode="auto">
        <a:xfrm>
          <a:off x="2162175" y="2110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485775</xdr:colOff>
      <xdr:row>68</xdr:row>
      <xdr:rowOff>0</xdr:rowOff>
    </xdr:from>
    <xdr:to>
      <xdr:col>8</xdr:col>
      <xdr:colOff>485775</xdr:colOff>
      <xdr:row>68</xdr:row>
      <xdr:rowOff>0</xdr:rowOff>
    </xdr:to>
    <xdr:sp macro="" textlink="">
      <xdr:nvSpPr>
        <xdr:cNvPr id="71" name="Line 2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>
          <a:spLocks noChangeShapeType="1"/>
        </xdr:cNvSpPr>
      </xdr:nvSpPr>
      <xdr:spPr bwMode="auto">
        <a:xfrm>
          <a:off x="9210675" y="2110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504825</xdr:colOff>
      <xdr:row>68</xdr:row>
      <xdr:rowOff>0</xdr:rowOff>
    </xdr:from>
    <xdr:to>
      <xdr:col>2</xdr:col>
      <xdr:colOff>438150</xdr:colOff>
      <xdr:row>68</xdr:row>
      <xdr:rowOff>0</xdr:rowOff>
    </xdr:to>
    <xdr:sp macro="" textlink="">
      <xdr:nvSpPr>
        <xdr:cNvPr id="72" name="Line 1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>
          <a:spLocks noChangeShapeType="1"/>
        </xdr:cNvSpPr>
      </xdr:nvSpPr>
      <xdr:spPr bwMode="auto">
        <a:xfrm>
          <a:off x="2162175" y="2110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485775</xdr:colOff>
      <xdr:row>68</xdr:row>
      <xdr:rowOff>0</xdr:rowOff>
    </xdr:from>
    <xdr:to>
      <xdr:col>8</xdr:col>
      <xdr:colOff>485775</xdr:colOff>
      <xdr:row>68</xdr:row>
      <xdr:rowOff>0</xdr:rowOff>
    </xdr:to>
    <xdr:sp macro="" textlink="">
      <xdr:nvSpPr>
        <xdr:cNvPr id="73" name="Line 2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>
          <a:spLocks noChangeShapeType="1"/>
        </xdr:cNvSpPr>
      </xdr:nvSpPr>
      <xdr:spPr bwMode="auto">
        <a:xfrm>
          <a:off x="9210675" y="2110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504825</xdr:colOff>
      <xdr:row>68</xdr:row>
      <xdr:rowOff>0</xdr:rowOff>
    </xdr:from>
    <xdr:to>
      <xdr:col>2</xdr:col>
      <xdr:colOff>438150</xdr:colOff>
      <xdr:row>68</xdr:row>
      <xdr:rowOff>0</xdr:rowOff>
    </xdr:to>
    <xdr:sp macro="" textlink="">
      <xdr:nvSpPr>
        <xdr:cNvPr id="74" name="Line 1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>
          <a:spLocks noChangeShapeType="1"/>
        </xdr:cNvSpPr>
      </xdr:nvSpPr>
      <xdr:spPr bwMode="auto">
        <a:xfrm>
          <a:off x="2162175" y="2110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485775</xdr:colOff>
      <xdr:row>68</xdr:row>
      <xdr:rowOff>0</xdr:rowOff>
    </xdr:from>
    <xdr:to>
      <xdr:col>8</xdr:col>
      <xdr:colOff>485775</xdr:colOff>
      <xdr:row>68</xdr:row>
      <xdr:rowOff>0</xdr:rowOff>
    </xdr:to>
    <xdr:sp macro="" textlink="">
      <xdr:nvSpPr>
        <xdr:cNvPr id="75" name="Line 2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>
          <a:spLocks noChangeShapeType="1"/>
        </xdr:cNvSpPr>
      </xdr:nvSpPr>
      <xdr:spPr bwMode="auto">
        <a:xfrm>
          <a:off x="9210675" y="2110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504825</xdr:colOff>
      <xdr:row>68</xdr:row>
      <xdr:rowOff>0</xdr:rowOff>
    </xdr:from>
    <xdr:to>
      <xdr:col>2</xdr:col>
      <xdr:colOff>438150</xdr:colOff>
      <xdr:row>68</xdr:row>
      <xdr:rowOff>0</xdr:rowOff>
    </xdr:to>
    <xdr:sp macro="" textlink="">
      <xdr:nvSpPr>
        <xdr:cNvPr id="76" name="Line 1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>
          <a:spLocks noChangeShapeType="1"/>
        </xdr:cNvSpPr>
      </xdr:nvSpPr>
      <xdr:spPr bwMode="auto">
        <a:xfrm>
          <a:off x="2162175" y="2110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485775</xdr:colOff>
      <xdr:row>68</xdr:row>
      <xdr:rowOff>0</xdr:rowOff>
    </xdr:from>
    <xdr:to>
      <xdr:col>8</xdr:col>
      <xdr:colOff>485775</xdr:colOff>
      <xdr:row>68</xdr:row>
      <xdr:rowOff>0</xdr:rowOff>
    </xdr:to>
    <xdr:sp macro="" textlink="">
      <xdr:nvSpPr>
        <xdr:cNvPr id="77" name="Line 2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>
          <a:spLocks noChangeShapeType="1"/>
        </xdr:cNvSpPr>
      </xdr:nvSpPr>
      <xdr:spPr bwMode="auto">
        <a:xfrm>
          <a:off x="9210675" y="2110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504825</xdr:colOff>
      <xdr:row>68</xdr:row>
      <xdr:rowOff>0</xdr:rowOff>
    </xdr:from>
    <xdr:to>
      <xdr:col>2</xdr:col>
      <xdr:colOff>438150</xdr:colOff>
      <xdr:row>68</xdr:row>
      <xdr:rowOff>0</xdr:rowOff>
    </xdr:to>
    <xdr:sp macro="" textlink="">
      <xdr:nvSpPr>
        <xdr:cNvPr id="78" name="Line 1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>
          <a:spLocks noChangeShapeType="1"/>
        </xdr:cNvSpPr>
      </xdr:nvSpPr>
      <xdr:spPr bwMode="auto">
        <a:xfrm>
          <a:off x="2162175" y="2110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485775</xdr:colOff>
      <xdr:row>68</xdr:row>
      <xdr:rowOff>0</xdr:rowOff>
    </xdr:from>
    <xdr:to>
      <xdr:col>8</xdr:col>
      <xdr:colOff>485775</xdr:colOff>
      <xdr:row>68</xdr:row>
      <xdr:rowOff>0</xdr:rowOff>
    </xdr:to>
    <xdr:sp macro="" textlink="">
      <xdr:nvSpPr>
        <xdr:cNvPr id="79" name="Line 2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>
          <a:spLocks noChangeShapeType="1"/>
        </xdr:cNvSpPr>
      </xdr:nvSpPr>
      <xdr:spPr bwMode="auto">
        <a:xfrm>
          <a:off x="9210675" y="2110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504825</xdr:colOff>
      <xdr:row>68</xdr:row>
      <xdr:rowOff>0</xdr:rowOff>
    </xdr:from>
    <xdr:to>
      <xdr:col>2</xdr:col>
      <xdr:colOff>438150</xdr:colOff>
      <xdr:row>68</xdr:row>
      <xdr:rowOff>0</xdr:rowOff>
    </xdr:to>
    <xdr:sp macro="" textlink="">
      <xdr:nvSpPr>
        <xdr:cNvPr id="80" name="Line 1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>
          <a:spLocks noChangeShapeType="1"/>
        </xdr:cNvSpPr>
      </xdr:nvSpPr>
      <xdr:spPr bwMode="auto">
        <a:xfrm>
          <a:off x="2162175" y="2110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485775</xdr:colOff>
      <xdr:row>68</xdr:row>
      <xdr:rowOff>0</xdr:rowOff>
    </xdr:from>
    <xdr:to>
      <xdr:col>8</xdr:col>
      <xdr:colOff>485775</xdr:colOff>
      <xdr:row>68</xdr:row>
      <xdr:rowOff>0</xdr:rowOff>
    </xdr:to>
    <xdr:sp macro="" textlink="">
      <xdr:nvSpPr>
        <xdr:cNvPr id="81" name="Line 2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>
          <a:spLocks noChangeShapeType="1"/>
        </xdr:cNvSpPr>
      </xdr:nvSpPr>
      <xdr:spPr bwMode="auto">
        <a:xfrm>
          <a:off x="9210675" y="2110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504825</xdr:colOff>
      <xdr:row>68</xdr:row>
      <xdr:rowOff>0</xdr:rowOff>
    </xdr:from>
    <xdr:to>
      <xdr:col>2</xdr:col>
      <xdr:colOff>438150</xdr:colOff>
      <xdr:row>68</xdr:row>
      <xdr:rowOff>0</xdr:rowOff>
    </xdr:to>
    <xdr:sp macro="" textlink="">
      <xdr:nvSpPr>
        <xdr:cNvPr id="82" name="Line 1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>
          <a:spLocks noChangeShapeType="1"/>
        </xdr:cNvSpPr>
      </xdr:nvSpPr>
      <xdr:spPr bwMode="auto">
        <a:xfrm>
          <a:off x="2162175" y="2110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485775</xdr:colOff>
      <xdr:row>68</xdr:row>
      <xdr:rowOff>0</xdr:rowOff>
    </xdr:from>
    <xdr:to>
      <xdr:col>8</xdr:col>
      <xdr:colOff>485775</xdr:colOff>
      <xdr:row>68</xdr:row>
      <xdr:rowOff>0</xdr:rowOff>
    </xdr:to>
    <xdr:sp macro="" textlink="">
      <xdr:nvSpPr>
        <xdr:cNvPr id="83" name="Line 2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>
          <a:spLocks noChangeShapeType="1"/>
        </xdr:cNvSpPr>
      </xdr:nvSpPr>
      <xdr:spPr bwMode="auto">
        <a:xfrm>
          <a:off x="9210675" y="2110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504825</xdr:colOff>
      <xdr:row>68</xdr:row>
      <xdr:rowOff>0</xdr:rowOff>
    </xdr:from>
    <xdr:to>
      <xdr:col>2</xdr:col>
      <xdr:colOff>438150</xdr:colOff>
      <xdr:row>68</xdr:row>
      <xdr:rowOff>0</xdr:rowOff>
    </xdr:to>
    <xdr:sp macro="" textlink="">
      <xdr:nvSpPr>
        <xdr:cNvPr id="84" name="Line 1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>
          <a:spLocks noChangeShapeType="1"/>
        </xdr:cNvSpPr>
      </xdr:nvSpPr>
      <xdr:spPr bwMode="auto">
        <a:xfrm>
          <a:off x="2162175" y="2110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485775</xdr:colOff>
      <xdr:row>68</xdr:row>
      <xdr:rowOff>0</xdr:rowOff>
    </xdr:from>
    <xdr:to>
      <xdr:col>8</xdr:col>
      <xdr:colOff>485775</xdr:colOff>
      <xdr:row>68</xdr:row>
      <xdr:rowOff>0</xdr:rowOff>
    </xdr:to>
    <xdr:sp macro="" textlink="">
      <xdr:nvSpPr>
        <xdr:cNvPr id="85" name="Line 2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>
          <a:spLocks noChangeShapeType="1"/>
        </xdr:cNvSpPr>
      </xdr:nvSpPr>
      <xdr:spPr bwMode="auto">
        <a:xfrm>
          <a:off x="9210675" y="2110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504825</xdr:colOff>
      <xdr:row>68</xdr:row>
      <xdr:rowOff>0</xdr:rowOff>
    </xdr:from>
    <xdr:to>
      <xdr:col>2</xdr:col>
      <xdr:colOff>438150</xdr:colOff>
      <xdr:row>68</xdr:row>
      <xdr:rowOff>0</xdr:rowOff>
    </xdr:to>
    <xdr:sp macro="" textlink="">
      <xdr:nvSpPr>
        <xdr:cNvPr id="86" name="Line 1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>
          <a:spLocks noChangeShapeType="1"/>
        </xdr:cNvSpPr>
      </xdr:nvSpPr>
      <xdr:spPr bwMode="auto">
        <a:xfrm>
          <a:off x="2162175" y="2110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485775</xdr:colOff>
      <xdr:row>68</xdr:row>
      <xdr:rowOff>0</xdr:rowOff>
    </xdr:from>
    <xdr:to>
      <xdr:col>8</xdr:col>
      <xdr:colOff>485775</xdr:colOff>
      <xdr:row>68</xdr:row>
      <xdr:rowOff>0</xdr:rowOff>
    </xdr:to>
    <xdr:sp macro="" textlink="">
      <xdr:nvSpPr>
        <xdr:cNvPr id="87" name="Line 2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>
          <a:spLocks noChangeShapeType="1"/>
        </xdr:cNvSpPr>
      </xdr:nvSpPr>
      <xdr:spPr bwMode="auto">
        <a:xfrm>
          <a:off x="9210675" y="2110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504825</xdr:colOff>
      <xdr:row>68</xdr:row>
      <xdr:rowOff>0</xdr:rowOff>
    </xdr:from>
    <xdr:to>
      <xdr:col>2</xdr:col>
      <xdr:colOff>438150</xdr:colOff>
      <xdr:row>68</xdr:row>
      <xdr:rowOff>0</xdr:rowOff>
    </xdr:to>
    <xdr:sp macro="" textlink="">
      <xdr:nvSpPr>
        <xdr:cNvPr id="88" name="Line 1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>
          <a:spLocks noChangeShapeType="1"/>
        </xdr:cNvSpPr>
      </xdr:nvSpPr>
      <xdr:spPr bwMode="auto">
        <a:xfrm>
          <a:off x="2162175" y="2110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485775</xdr:colOff>
      <xdr:row>68</xdr:row>
      <xdr:rowOff>0</xdr:rowOff>
    </xdr:from>
    <xdr:to>
      <xdr:col>8</xdr:col>
      <xdr:colOff>485775</xdr:colOff>
      <xdr:row>68</xdr:row>
      <xdr:rowOff>0</xdr:rowOff>
    </xdr:to>
    <xdr:sp macro="" textlink="">
      <xdr:nvSpPr>
        <xdr:cNvPr id="89" name="Line 2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>
          <a:spLocks noChangeShapeType="1"/>
        </xdr:cNvSpPr>
      </xdr:nvSpPr>
      <xdr:spPr bwMode="auto">
        <a:xfrm>
          <a:off x="9210675" y="2110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504825</xdr:colOff>
      <xdr:row>68</xdr:row>
      <xdr:rowOff>0</xdr:rowOff>
    </xdr:from>
    <xdr:to>
      <xdr:col>2</xdr:col>
      <xdr:colOff>438150</xdr:colOff>
      <xdr:row>68</xdr:row>
      <xdr:rowOff>0</xdr:rowOff>
    </xdr:to>
    <xdr:sp macro="" textlink="">
      <xdr:nvSpPr>
        <xdr:cNvPr id="90" name="Line 1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>
          <a:spLocks noChangeShapeType="1"/>
        </xdr:cNvSpPr>
      </xdr:nvSpPr>
      <xdr:spPr bwMode="auto">
        <a:xfrm>
          <a:off x="2162175" y="2110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485775</xdr:colOff>
      <xdr:row>68</xdr:row>
      <xdr:rowOff>0</xdr:rowOff>
    </xdr:from>
    <xdr:to>
      <xdr:col>8</xdr:col>
      <xdr:colOff>485775</xdr:colOff>
      <xdr:row>68</xdr:row>
      <xdr:rowOff>0</xdr:rowOff>
    </xdr:to>
    <xdr:sp macro="" textlink="">
      <xdr:nvSpPr>
        <xdr:cNvPr id="91" name="Line 2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>
          <a:spLocks noChangeShapeType="1"/>
        </xdr:cNvSpPr>
      </xdr:nvSpPr>
      <xdr:spPr bwMode="auto">
        <a:xfrm>
          <a:off x="9210675" y="2110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504825</xdr:colOff>
      <xdr:row>68</xdr:row>
      <xdr:rowOff>0</xdr:rowOff>
    </xdr:from>
    <xdr:to>
      <xdr:col>2</xdr:col>
      <xdr:colOff>438150</xdr:colOff>
      <xdr:row>68</xdr:row>
      <xdr:rowOff>0</xdr:rowOff>
    </xdr:to>
    <xdr:sp macro="" textlink="">
      <xdr:nvSpPr>
        <xdr:cNvPr id="92" name="Line 1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>
          <a:spLocks noChangeShapeType="1"/>
        </xdr:cNvSpPr>
      </xdr:nvSpPr>
      <xdr:spPr bwMode="auto">
        <a:xfrm>
          <a:off x="2162175" y="2110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485775</xdr:colOff>
      <xdr:row>68</xdr:row>
      <xdr:rowOff>0</xdr:rowOff>
    </xdr:from>
    <xdr:to>
      <xdr:col>8</xdr:col>
      <xdr:colOff>485775</xdr:colOff>
      <xdr:row>68</xdr:row>
      <xdr:rowOff>0</xdr:rowOff>
    </xdr:to>
    <xdr:sp macro="" textlink="">
      <xdr:nvSpPr>
        <xdr:cNvPr id="93" name="Line 2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>
          <a:spLocks noChangeShapeType="1"/>
        </xdr:cNvSpPr>
      </xdr:nvSpPr>
      <xdr:spPr bwMode="auto">
        <a:xfrm>
          <a:off x="9210675" y="2110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504825</xdr:colOff>
      <xdr:row>68</xdr:row>
      <xdr:rowOff>0</xdr:rowOff>
    </xdr:from>
    <xdr:to>
      <xdr:col>2</xdr:col>
      <xdr:colOff>438150</xdr:colOff>
      <xdr:row>68</xdr:row>
      <xdr:rowOff>0</xdr:rowOff>
    </xdr:to>
    <xdr:sp macro="" textlink="">
      <xdr:nvSpPr>
        <xdr:cNvPr id="94" name="Line 1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>
          <a:spLocks noChangeShapeType="1"/>
        </xdr:cNvSpPr>
      </xdr:nvSpPr>
      <xdr:spPr bwMode="auto">
        <a:xfrm>
          <a:off x="2162175" y="2110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485775</xdr:colOff>
      <xdr:row>68</xdr:row>
      <xdr:rowOff>0</xdr:rowOff>
    </xdr:from>
    <xdr:to>
      <xdr:col>8</xdr:col>
      <xdr:colOff>485775</xdr:colOff>
      <xdr:row>68</xdr:row>
      <xdr:rowOff>0</xdr:rowOff>
    </xdr:to>
    <xdr:sp macro="" textlink="">
      <xdr:nvSpPr>
        <xdr:cNvPr id="95" name="Line 2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>
          <a:spLocks noChangeShapeType="1"/>
        </xdr:cNvSpPr>
      </xdr:nvSpPr>
      <xdr:spPr bwMode="auto">
        <a:xfrm>
          <a:off x="9210675" y="2110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504825</xdr:colOff>
      <xdr:row>68</xdr:row>
      <xdr:rowOff>0</xdr:rowOff>
    </xdr:from>
    <xdr:to>
      <xdr:col>2</xdr:col>
      <xdr:colOff>438150</xdr:colOff>
      <xdr:row>68</xdr:row>
      <xdr:rowOff>0</xdr:rowOff>
    </xdr:to>
    <xdr:sp macro="" textlink="">
      <xdr:nvSpPr>
        <xdr:cNvPr id="96" name="Line 1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>
          <a:spLocks noChangeShapeType="1"/>
        </xdr:cNvSpPr>
      </xdr:nvSpPr>
      <xdr:spPr bwMode="auto">
        <a:xfrm>
          <a:off x="2162175" y="2110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485775</xdr:colOff>
      <xdr:row>68</xdr:row>
      <xdr:rowOff>0</xdr:rowOff>
    </xdr:from>
    <xdr:to>
      <xdr:col>8</xdr:col>
      <xdr:colOff>485775</xdr:colOff>
      <xdr:row>68</xdr:row>
      <xdr:rowOff>0</xdr:rowOff>
    </xdr:to>
    <xdr:sp macro="" textlink="">
      <xdr:nvSpPr>
        <xdr:cNvPr id="97" name="Line 2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>
          <a:spLocks noChangeShapeType="1"/>
        </xdr:cNvSpPr>
      </xdr:nvSpPr>
      <xdr:spPr bwMode="auto">
        <a:xfrm>
          <a:off x="9210675" y="2110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A1:T32"/>
  <sheetViews>
    <sheetView tabSelected="1" zoomScale="85" zoomScaleNormal="85" workbookViewId="0">
      <pane ySplit="3" topLeftCell="A4" activePane="bottomLeft" state="frozen"/>
      <selection pane="bottomLeft" activeCell="Y6" sqref="Y6"/>
    </sheetView>
  </sheetViews>
  <sheetFormatPr defaultRowHeight="13.5" x14ac:dyDescent="0.15"/>
  <cols>
    <col min="3" max="3" width="14.125" customWidth="1"/>
    <col min="4" max="4" width="4.875" customWidth="1"/>
    <col min="5" max="5" width="11.125" customWidth="1"/>
    <col min="6" max="7" width="9.5" hidden="1" customWidth="1"/>
    <col min="8" max="8" width="14.125" customWidth="1"/>
    <col min="9" max="9" width="4.875" customWidth="1"/>
    <col min="10" max="10" width="11.125" customWidth="1"/>
    <col min="13" max="13" width="14.125" customWidth="1"/>
    <col min="14" max="14" width="4.875" customWidth="1"/>
    <col min="15" max="15" width="11.125" customWidth="1"/>
    <col min="16" max="16" width="9.5" style="58" hidden="1" customWidth="1"/>
    <col min="17" max="17" width="9.5" hidden="1" customWidth="1"/>
    <col min="18" max="18" width="14.125" customWidth="1"/>
    <col min="19" max="19" width="4.875" customWidth="1"/>
    <col min="20" max="20" width="11.125" customWidth="1"/>
  </cols>
  <sheetData>
    <row r="1" spans="1:20" ht="37.5" customHeight="1" thickBot="1" x14ac:dyDescent="0.2">
      <c r="A1" s="231" t="s">
        <v>474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</row>
    <row r="2" spans="1:20" ht="26.25" customHeight="1" thickBot="1" x14ac:dyDescent="0.2">
      <c r="A2" t="s">
        <v>0</v>
      </c>
      <c r="B2" s="89"/>
      <c r="C2" s="46" t="s">
        <v>282</v>
      </c>
      <c r="D2" s="236" t="str">
        <f>IF(B2="","",VLOOKUP(B2,高体連加盟校一覧!$A$12:$H$68,2))</f>
        <v/>
      </c>
      <c r="E2" s="236"/>
      <c r="F2" s="57"/>
      <c r="G2" s="57"/>
      <c r="H2" t="s">
        <v>321</v>
      </c>
      <c r="K2" t="s">
        <v>284</v>
      </c>
      <c r="L2" s="90"/>
      <c r="M2" s="46" t="s">
        <v>282</v>
      </c>
      <c r="N2" s="236" t="str">
        <f>IF(L2="","",VLOOKUP(L2,高体連加盟校一覧!$A$12:$H$68,2))</f>
        <v/>
      </c>
      <c r="O2" s="236"/>
      <c r="P2" s="59"/>
      <c r="Q2" s="57"/>
      <c r="R2" t="s">
        <v>321</v>
      </c>
    </row>
    <row r="3" spans="1:20" ht="20.25" customHeight="1" thickBot="1" x14ac:dyDescent="0.2">
      <c r="A3" t="s">
        <v>283</v>
      </c>
      <c r="B3" s="237"/>
      <c r="C3" s="238"/>
      <c r="E3" s="61" t="s">
        <v>322</v>
      </c>
      <c r="H3" s="232"/>
      <c r="I3" s="233"/>
      <c r="K3" t="s">
        <v>283</v>
      </c>
      <c r="L3" s="239"/>
      <c r="M3" s="240"/>
      <c r="O3" t="s">
        <v>322</v>
      </c>
      <c r="R3" s="234"/>
      <c r="S3" s="235"/>
    </row>
    <row r="4" spans="1:20" s="82" customFormat="1" ht="17.25" customHeight="1" thickBot="1" x14ac:dyDescent="0.2">
      <c r="A4" s="82" t="s">
        <v>301</v>
      </c>
      <c r="K4" s="82" t="s">
        <v>316</v>
      </c>
      <c r="P4" s="83"/>
    </row>
    <row r="5" spans="1:20" ht="21" customHeight="1" x14ac:dyDescent="0.15">
      <c r="B5" s="65" t="s">
        <v>12</v>
      </c>
      <c r="C5" s="66" t="s">
        <v>10</v>
      </c>
      <c r="D5" s="66" t="s">
        <v>11</v>
      </c>
      <c r="E5" s="66" t="s">
        <v>8</v>
      </c>
      <c r="F5" s="66"/>
      <c r="G5" s="66"/>
      <c r="H5" s="66" t="s">
        <v>10</v>
      </c>
      <c r="I5" s="66" t="s">
        <v>11</v>
      </c>
      <c r="J5" s="67" t="s">
        <v>8</v>
      </c>
      <c r="K5" s="47"/>
      <c r="L5" s="65" t="s">
        <v>12</v>
      </c>
      <c r="M5" s="66" t="s">
        <v>10</v>
      </c>
      <c r="N5" s="66" t="s">
        <v>11</v>
      </c>
      <c r="O5" s="66" t="s">
        <v>8</v>
      </c>
      <c r="P5" s="70"/>
      <c r="Q5" s="66"/>
      <c r="R5" s="66" t="s">
        <v>10</v>
      </c>
      <c r="S5" s="66" t="s">
        <v>11</v>
      </c>
      <c r="T5" s="67" t="s">
        <v>8</v>
      </c>
    </row>
    <row r="6" spans="1:20" ht="20.25" customHeight="1" x14ac:dyDescent="0.15">
      <c r="B6" s="68" t="s">
        <v>9</v>
      </c>
      <c r="C6" s="91"/>
      <c r="D6" s="91"/>
      <c r="E6" s="92"/>
      <c r="F6" s="92"/>
      <c r="G6" s="93"/>
      <c r="H6" s="105"/>
      <c r="I6" s="91"/>
      <c r="J6" s="94"/>
      <c r="L6" s="68" t="s">
        <v>9</v>
      </c>
      <c r="M6" s="95"/>
      <c r="N6" s="95"/>
      <c r="O6" s="96"/>
      <c r="P6" s="97"/>
      <c r="Q6" s="97"/>
      <c r="R6" s="98"/>
      <c r="S6" s="95"/>
      <c r="T6" s="99"/>
    </row>
    <row r="7" spans="1:20" ht="20.25" customHeight="1" x14ac:dyDescent="0.15">
      <c r="B7" s="68" t="s">
        <v>4</v>
      </c>
      <c r="C7" s="91"/>
      <c r="D7" s="91"/>
      <c r="E7" s="92"/>
      <c r="F7" s="92"/>
      <c r="G7" s="93"/>
      <c r="H7" s="105"/>
      <c r="I7" s="91"/>
      <c r="J7" s="94"/>
      <c r="L7" s="68" t="s">
        <v>4</v>
      </c>
      <c r="M7" s="95"/>
      <c r="N7" s="95"/>
      <c r="O7" s="96"/>
      <c r="P7" s="97"/>
      <c r="Q7" s="97"/>
      <c r="R7" s="98"/>
      <c r="S7" s="95"/>
      <c r="T7" s="99"/>
    </row>
    <row r="8" spans="1:20" ht="20.25" customHeight="1" x14ac:dyDescent="0.15">
      <c r="B8" s="68" t="s">
        <v>5</v>
      </c>
      <c r="C8" s="91"/>
      <c r="D8" s="91"/>
      <c r="E8" s="92"/>
      <c r="F8" s="92"/>
      <c r="G8" s="93"/>
      <c r="H8" s="105"/>
      <c r="I8" s="91"/>
      <c r="J8" s="94"/>
      <c r="L8" s="68" t="s">
        <v>5</v>
      </c>
      <c r="M8" s="180"/>
      <c r="N8" s="180"/>
      <c r="O8" s="181"/>
      <c r="P8" s="182"/>
      <c r="Q8" s="182"/>
      <c r="R8" s="183"/>
      <c r="S8" s="180"/>
      <c r="T8" s="99"/>
    </row>
    <row r="9" spans="1:20" ht="20.25" customHeight="1" thickBot="1" x14ac:dyDescent="0.2">
      <c r="B9" s="71" t="s">
        <v>6</v>
      </c>
      <c r="C9" s="106"/>
      <c r="D9" s="106"/>
      <c r="E9" s="107"/>
      <c r="F9" s="107"/>
      <c r="G9" s="108"/>
      <c r="H9" s="109"/>
      <c r="I9" s="106"/>
      <c r="J9" s="110"/>
      <c r="L9" s="71" t="s">
        <v>6</v>
      </c>
      <c r="M9" s="100"/>
      <c r="N9" s="100"/>
      <c r="O9" s="101"/>
      <c r="P9" s="102"/>
      <c r="Q9" s="102"/>
      <c r="R9" s="103"/>
      <c r="S9" s="100"/>
      <c r="T9" s="104"/>
    </row>
    <row r="10" spans="1:20" ht="20.25" customHeight="1" x14ac:dyDescent="0.15">
      <c r="B10" s="184" t="s">
        <v>7</v>
      </c>
      <c r="C10" s="185"/>
      <c r="D10" s="185"/>
      <c r="E10" s="186"/>
      <c r="F10" s="186"/>
      <c r="G10" s="187"/>
      <c r="H10" s="188"/>
      <c r="I10" s="185"/>
      <c r="J10" s="189"/>
      <c r="L10" s="184" t="s">
        <v>7</v>
      </c>
      <c r="M10" s="199"/>
      <c r="N10" s="199"/>
      <c r="O10" s="200"/>
      <c r="P10" s="201"/>
      <c r="Q10" s="201"/>
      <c r="R10" s="202"/>
      <c r="S10" s="199"/>
      <c r="T10" s="194"/>
    </row>
    <row r="11" spans="1:20" ht="20.25" customHeight="1" x14ac:dyDescent="0.15">
      <c r="B11" s="184" t="s">
        <v>376</v>
      </c>
      <c r="C11" s="185"/>
      <c r="D11" s="185"/>
      <c r="E11" s="186"/>
      <c r="F11" s="186"/>
      <c r="G11" s="187"/>
      <c r="H11" s="188"/>
      <c r="I11" s="185"/>
      <c r="J11" s="189"/>
      <c r="L11" s="184" t="s">
        <v>376</v>
      </c>
      <c r="M11" s="190"/>
      <c r="N11" s="190"/>
      <c r="O11" s="191"/>
      <c r="P11" s="192"/>
      <c r="Q11" s="192"/>
      <c r="R11" s="193"/>
      <c r="S11" s="190"/>
      <c r="T11" s="194"/>
    </row>
    <row r="12" spans="1:20" ht="20.25" customHeight="1" thickBot="1" x14ac:dyDescent="0.2">
      <c r="B12" s="71" t="s">
        <v>377</v>
      </c>
      <c r="C12" s="106"/>
      <c r="D12" s="106"/>
      <c r="E12" s="107"/>
      <c r="F12" s="107"/>
      <c r="G12" s="108"/>
      <c r="H12" s="109"/>
      <c r="I12" s="106"/>
      <c r="J12" s="110"/>
      <c r="L12" s="71" t="s">
        <v>377</v>
      </c>
      <c r="M12" s="195"/>
      <c r="N12" s="195"/>
      <c r="O12" s="196"/>
      <c r="P12" s="197"/>
      <c r="Q12" s="197"/>
      <c r="R12" s="198"/>
      <c r="S12" s="195"/>
      <c r="T12" s="104"/>
    </row>
    <row r="13" spans="1:20" ht="7.5" customHeight="1" x14ac:dyDescent="0.15">
      <c r="G13" s="58"/>
      <c r="M13" s="61"/>
      <c r="N13" s="61"/>
      <c r="O13" s="61"/>
      <c r="P13" s="64"/>
      <c r="Q13" s="64"/>
      <c r="R13" s="61"/>
      <c r="S13" s="61"/>
      <c r="T13" s="61"/>
    </row>
    <row r="14" spans="1:20" s="82" customFormat="1" ht="17.25" customHeight="1" thickBot="1" x14ac:dyDescent="0.2">
      <c r="A14" s="82" t="s">
        <v>302</v>
      </c>
      <c r="G14" s="83"/>
      <c r="M14" s="84"/>
      <c r="N14" s="84"/>
      <c r="O14" s="84"/>
      <c r="P14" s="85"/>
      <c r="Q14" s="85"/>
      <c r="R14" s="84"/>
      <c r="S14" s="84"/>
      <c r="T14" s="84"/>
    </row>
    <row r="15" spans="1:20" ht="21" customHeight="1" x14ac:dyDescent="0.15">
      <c r="A15" s="47"/>
      <c r="B15" s="65" t="s">
        <v>12</v>
      </c>
      <c r="C15" s="66" t="s">
        <v>10</v>
      </c>
      <c r="D15" s="66" t="s">
        <v>11</v>
      </c>
      <c r="E15" s="66" t="s">
        <v>8</v>
      </c>
      <c r="F15" s="66"/>
      <c r="G15" s="70"/>
      <c r="H15" s="66" t="s">
        <v>10</v>
      </c>
      <c r="I15" s="66" t="s">
        <v>11</v>
      </c>
      <c r="J15" s="67" t="s">
        <v>8</v>
      </c>
      <c r="K15" s="47"/>
      <c r="L15" s="57"/>
      <c r="M15" s="57"/>
      <c r="N15" s="57"/>
      <c r="O15" s="57"/>
      <c r="P15" s="59"/>
      <c r="Q15" s="59"/>
      <c r="R15" s="57"/>
      <c r="S15" s="57"/>
      <c r="T15" s="57"/>
    </row>
    <row r="16" spans="1:20" ht="20.25" customHeight="1" x14ac:dyDescent="0.15">
      <c r="B16" s="68" t="s">
        <v>9</v>
      </c>
      <c r="C16" s="91"/>
      <c r="D16" s="91"/>
      <c r="E16" s="92"/>
      <c r="F16" s="92"/>
      <c r="G16" s="93"/>
      <c r="H16" s="105"/>
      <c r="I16" s="91"/>
      <c r="J16" s="94"/>
      <c r="L16" s="57"/>
      <c r="M16" s="218"/>
      <c r="N16" s="218"/>
      <c r="O16" s="219"/>
      <c r="P16" s="220"/>
      <c r="Q16" s="220"/>
      <c r="R16" s="221"/>
      <c r="S16" s="218"/>
      <c r="T16" s="222"/>
    </row>
    <row r="17" spans="1:20" ht="20.25" customHeight="1" x14ac:dyDescent="0.15">
      <c r="B17" s="68" t="s">
        <v>4</v>
      </c>
      <c r="C17" s="91"/>
      <c r="D17" s="91"/>
      <c r="E17" s="92"/>
      <c r="F17" s="92"/>
      <c r="G17" s="93"/>
      <c r="H17" s="105"/>
      <c r="I17" s="91"/>
      <c r="J17" s="94"/>
      <c r="L17" s="57"/>
      <c r="M17" s="218"/>
      <c r="N17" s="218"/>
      <c r="O17" s="219"/>
      <c r="P17" s="220"/>
      <c r="Q17" s="220"/>
      <c r="R17" s="221"/>
      <c r="S17" s="218"/>
      <c r="T17" s="222"/>
    </row>
    <row r="18" spans="1:20" ht="20.25" customHeight="1" x14ac:dyDescent="0.15">
      <c r="B18" s="68" t="s">
        <v>5</v>
      </c>
      <c r="C18" s="91"/>
      <c r="D18" s="91"/>
      <c r="E18" s="92"/>
      <c r="F18" s="92"/>
      <c r="G18" s="93"/>
      <c r="H18" s="105"/>
      <c r="I18" s="91"/>
      <c r="J18" s="94"/>
      <c r="L18" s="57"/>
      <c r="M18" s="223"/>
      <c r="N18" s="223"/>
      <c r="O18" s="222"/>
      <c r="P18" s="224"/>
      <c r="Q18" s="224"/>
      <c r="R18" s="225"/>
      <c r="S18" s="223"/>
      <c r="T18" s="222"/>
    </row>
    <row r="19" spans="1:20" ht="20.25" customHeight="1" thickBot="1" x14ac:dyDescent="0.2">
      <c r="B19" s="71" t="s">
        <v>6</v>
      </c>
      <c r="C19" s="106"/>
      <c r="D19" s="106"/>
      <c r="E19" s="107"/>
      <c r="F19" s="107"/>
      <c r="G19" s="108"/>
      <c r="H19" s="109"/>
      <c r="I19" s="106"/>
      <c r="J19" s="110"/>
      <c r="L19" s="57"/>
      <c r="M19" s="223"/>
      <c r="N19" s="223"/>
      <c r="O19" s="222"/>
      <c r="P19" s="224"/>
      <c r="Q19" s="224"/>
      <c r="R19" s="225"/>
      <c r="S19" s="223"/>
      <c r="T19" s="222"/>
    </row>
    <row r="20" spans="1:20" ht="6" customHeight="1" x14ac:dyDescent="0.15">
      <c r="G20" s="58"/>
      <c r="M20" s="61"/>
      <c r="N20" s="61"/>
      <c r="O20" s="61"/>
      <c r="P20" s="64"/>
      <c r="Q20" s="64"/>
      <c r="R20" s="61"/>
      <c r="S20" s="61"/>
      <c r="T20" s="61"/>
    </row>
    <row r="21" spans="1:20" s="82" customFormat="1" ht="17.25" customHeight="1" thickBot="1" x14ac:dyDescent="0.2">
      <c r="A21" s="82" t="s">
        <v>303</v>
      </c>
      <c r="G21" s="83"/>
      <c r="K21" s="82" t="s">
        <v>317</v>
      </c>
      <c r="M21" s="84"/>
      <c r="N21" s="84"/>
      <c r="O21" s="84"/>
      <c r="P21" s="85"/>
      <c r="Q21" s="85"/>
      <c r="R21" s="84"/>
      <c r="S21" s="84"/>
      <c r="T21" s="84"/>
    </row>
    <row r="22" spans="1:20" ht="21" customHeight="1" x14ac:dyDescent="0.15">
      <c r="A22" s="47"/>
      <c r="B22" s="65" t="s">
        <v>12</v>
      </c>
      <c r="C22" s="66" t="s">
        <v>10</v>
      </c>
      <c r="D22" s="66" t="s">
        <v>11</v>
      </c>
      <c r="E22" s="66" t="s">
        <v>8</v>
      </c>
      <c r="F22" s="66"/>
      <c r="G22" s="70"/>
      <c r="H22" s="66" t="s">
        <v>10</v>
      </c>
      <c r="I22" s="66" t="s">
        <v>11</v>
      </c>
      <c r="J22" s="67" t="s">
        <v>8</v>
      </c>
      <c r="K22" s="47"/>
      <c r="L22" s="65" t="s">
        <v>12</v>
      </c>
      <c r="M22" s="66" t="s">
        <v>10</v>
      </c>
      <c r="N22" s="66" t="s">
        <v>11</v>
      </c>
      <c r="O22" s="66" t="s">
        <v>8</v>
      </c>
      <c r="P22" s="70"/>
      <c r="Q22" s="70"/>
      <c r="R22" s="66" t="s">
        <v>10</v>
      </c>
      <c r="S22" s="66" t="s">
        <v>11</v>
      </c>
      <c r="T22" s="67" t="s">
        <v>8</v>
      </c>
    </row>
    <row r="23" spans="1:20" ht="20.25" customHeight="1" x14ac:dyDescent="0.15">
      <c r="B23" s="68" t="s">
        <v>9</v>
      </c>
      <c r="C23" s="91"/>
      <c r="D23" s="91"/>
      <c r="E23" s="92"/>
      <c r="F23" s="92"/>
      <c r="G23" s="93"/>
      <c r="H23" s="105"/>
      <c r="I23" s="91"/>
      <c r="J23" s="94"/>
      <c r="L23" s="68" t="s">
        <v>9</v>
      </c>
      <c r="M23" s="95"/>
      <c r="N23" s="95"/>
      <c r="O23" s="96"/>
      <c r="P23" s="97"/>
      <c r="Q23" s="97"/>
      <c r="R23" s="98"/>
      <c r="S23" s="95"/>
      <c r="T23" s="99"/>
    </row>
    <row r="24" spans="1:20" ht="20.25" customHeight="1" x14ac:dyDescent="0.15">
      <c r="B24" s="68" t="s">
        <v>4</v>
      </c>
      <c r="C24" s="91"/>
      <c r="D24" s="91"/>
      <c r="E24" s="92"/>
      <c r="F24" s="92"/>
      <c r="G24" s="93"/>
      <c r="H24" s="105"/>
      <c r="I24" s="91"/>
      <c r="J24" s="94"/>
      <c r="L24" s="68" t="s">
        <v>4</v>
      </c>
      <c r="M24" s="95"/>
      <c r="N24" s="95"/>
      <c r="O24" s="96"/>
      <c r="P24" s="97"/>
      <c r="Q24" s="97"/>
      <c r="R24" s="98"/>
      <c r="S24" s="95"/>
      <c r="T24" s="99"/>
    </row>
    <row r="25" spans="1:20" ht="20.25" customHeight="1" x14ac:dyDescent="0.15">
      <c r="B25" s="68" t="s">
        <v>5</v>
      </c>
      <c r="C25" s="91"/>
      <c r="D25" s="91"/>
      <c r="E25" s="92"/>
      <c r="F25" s="92"/>
      <c r="G25" s="93"/>
      <c r="H25" s="105"/>
      <c r="I25" s="91"/>
      <c r="J25" s="94"/>
      <c r="L25" s="68" t="s">
        <v>5</v>
      </c>
      <c r="M25" s="95"/>
      <c r="N25" s="95"/>
      <c r="O25" s="96"/>
      <c r="P25" s="97"/>
      <c r="Q25" s="97"/>
      <c r="R25" s="98"/>
      <c r="S25" s="95"/>
      <c r="T25" s="99"/>
    </row>
    <row r="26" spans="1:20" ht="20.25" customHeight="1" thickBot="1" x14ac:dyDescent="0.2">
      <c r="B26" s="71" t="s">
        <v>6</v>
      </c>
      <c r="C26" s="106"/>
      <c r="D26" s="106"/>
      <c r="E26" s="107"/>
      <c r="F26" s="107"/>
      <c r="G26" s="108"/>
      <c r="H26" s="109"/>
      <c r="I26" s="106"/>
      <c r="J26" s="110"/>
      <c r="L26" s="71" t="s">
        <v>6</v>
      </c>
      <c r="M26" s="100"/>
      <c r="N26" s="100"/>
      <c r="O26" s="101"/>
      <c r="P26" s="102"/>
      <c r="Q26" s="102"/>
      <c r="R26" s="103"/>
      <c r="S26" s="100"/>
      <c r="T26" s="104"/>
    </row>
    <row r="28" spans="1:20" ht="17.25" x14ac:dyDescent="0.15">
      <c r="A28" s="115" t="s">
        <v>331</v>
      </c>
      <c r="B28" s="230" t="s">
        <v>332</v>
      </c>
      <c r="C28" s="230"/>
      <c r="D28" s="230"/>
      <c r="E28" s="230"/>
      <c r="F28" s="230"/>
      <c r="G28" s="230"/>
      <c r="H28" s="230"/>
      <c r="I28" s="230"/>
      <c r="J28" s="230"/>
      <c r="K28" s="230"/>
      <c r="L28" s="230"/>
      <c r="M28" s="230"/>
      <c r="N28" s="230"/>
      <c r="O28" s="230"/>
      <c r="P28" s="230"/>
      <c r="Q28" s="230"/>
      <c r="R28" s="230"/>
      <c r="S28" s="230"/>
      <c r="T28" s="230"/>
    </row>
    <row r="29" spans="1:20" ht="17.25" x14ac:dyDescent="0.15">
      <c r="A29" s="115" t="s">
        <v>331</v>
      </c>
      <c r="B29" s="230" t="s">
        <v>475</v>
      </c>
      <c r="C29" s="230"/>
      <c r="D29" s="230"/>
      <c r="E29" s="230"/>
      <c r="F29" s="230"/>
      <c r="G29" s="230"/>
      <c r="H29" s="230"/>
      <c r="I29" s="230"/>
      <c r="J29" s="230"/>
      <c r="K29" s="230"/>
      <c r="L29" s="230"/>
      <c r="M29" s="230"/>
      <c r="N29" s="230"/>
      <c r="O29" s="230"/>
      <c r="P29" s="230"/>
      <c r="Q29" s="230"/>
      <c r="R29" s="230"/>
      <c r="S29" s="230"/>
      <c r="T29" s="230"/>
    </row>
    <row r="30" spans="1:20" ht="17.25" x14ac:dyDescent="0.15">
      <c r="A30" s="115" t="s">
        <v>331</v>
      </c>
      <c r="B30" s="230" t="s">
        <v>356</v>
      </c>
      <c r="C30" s="230"/>
      <c r="D30" s="230"/>
      <c r="E30" s="230"/>
      <c r="F30" s="230"/>
      <c r="G30" s="230"/>
      <c r="H30" s="230"/>
      <c r="I30" s="230"/>
      <c r="J30" s="230"/>
      <c r="K30" s="230"/>
      <c r="L30" s="230"/>
      <c r="M30" s="230"/>
      <c r="N30" s="230"/>
      <c r="O30" s="230"/>
      <c r="P30" s="230"/>
      <c r="Q30" s="230"/>
      <c r="R30" s="230"/>
      <c r="S30" s="230"/>
      <c r="T30" s="230"/>
    </row>
    <row r="31" spans="1:20" ht="17.25" x14ac:dyDescent="0.15">
      <c r="A31" s="115" t="s">
        <v>331</v>
      </c>
      <c r="B31" s="230" t="s">
        <v>357</v>
      </c>
      <c r="C31" s="230"/>
      <c r="D31" s="230"/>
      <c r="E31" s="230"/>
      <c r="F31" s="230"/>
      <c r="G31" s="230"/>
      <c r="H31" s="230"/>
      <c r="I31" s="230"/>
      <c r="J31" s="230"/>
      <c r="K31" s="230"/>
      <c r="L31" s="230"/>
      <c r="M31" s="230"/>
      <c r="N31" s="230"/>
      <c r="O31" s="230"/>
      <c r="P31" s="230"/>
      <c r="Q31" s="230"/>
      <c r="R31" s="230"/>
      <c r="S31" s="230"/>
      <c r="T31" s="230"/>
    </row>
    <row r="32" spans="1:20" ht="14.25" x14ac:dyDescent="0.15">
      <c r="B32" s="230" t="s">
        <v>358</v>
      </c>
      <c r="C32" s="230"/>
      <c r="D32" s="230"/>
      <c r="E32" s="230"/>
      <c r="F32" s="230"/>
      <c r="G32" s="230"/>
      <c r="H32" s="230"/>
      <c r="I32" s="230"/>
      <c r="J32" s="230"/>
      <c r="K32" s="230"/>
      <c r="L32" s="230"/>
      <c r="M32" s="230"/>
      <c r="N32" s="230"/>
      <c r="O32" s="230"/>
      <c r="P32" s="230"/>
      <c r="Q32" s="230"/>
      <c r="R32" s="230"/>
      <c r="S32" s="230"/>
      <c r="T32" s="230"/>
    </row>
  </sheetData>
  <sheetProtection selectLockedCells="1"/>
  <mergeCells count="12">
    <mergeCell ref="B30:T30"/>
    <mergeCell ref="B31:T31"/>
    <mergeCell ref="B32:T32"/>
    <mergeCell ref="A1:T1"/>
    <mergeCell ref="H3:I3"/>
    <mergeCell ref="R3:S3"/>
    <mergeCell ref="B28:T28"/>
    <mergeCell ref="B29:T29"/>
    <mergeCell ref="D2:E2"/>
    <mergeCell ref="B3:C3"/>
    <mergeCell ref="N2:O2"/>
    <mergeCell ref="L3:M3"/>
  </mergeCells>
  <phoneticPr fontId="1"/>
  <pageMargins left="0.27" right="0.15" top="0.3" bottom="0.39" header="0.08" footer="0.18"/>
  <pageSetup paperSize="9" scale="9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M43"/>
  <sheetViews>
    <sheetView view="pageBreakPreview" zoomScaleNormal="85" zoomScaleSheetLayoutView="100" zoomScalePageLayoutView="130" workbookViewId="0">
      <selection activeCell="I24" sqref="I24"/>
    </sheetView>
  </sheetViews>
  <sheetFormatPr defaultRowHeight="13.5" x14ac:dyDescent="0.15"/>
  <cols>
    <col min="1" max="1" width="8.125" customWidth="1"/>
    <col min="2" max="2" width="16.875" customWidth="1"/>
    <col min="3" max="3" width="5.5" customWidth="1"/>
    <col min="4" max="4" width="6.125" customWidth="1"/>
    <col min="5" max="5" width="4.25" customWidth="1"/>
    <col min="6" max="6" width="9.125" customWidth="1"/>
    <col min="7" max="7" width="6.625" customWidth="1"/>
    <col min="8" max="8" width="10.875" customWidth="1"/>
    <col min="9" max="9" width="5.5" customWidth="1"/>
    <col min="10" max="10" width="7.125" customWidth="1"/>
    <col min="11" max="11" width="6.75" customWidth="1"/>
    <col min="12" max="12" width="3.5" customWidth="1"/>
  </cols>
  <sheetData>
    <row r="1" spans="1:13" ht="17.25" x14ac:dyDescent="0.15">
      <c r="A1" s="288" t="s">
        <v>476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72"/>
    </row>
    <row r="2" spans="1:13" ht="14.25" thickBot="1" x14ac:dyDescent="0.2"/>
    <row r="3" spans="1:13" x14ac:dyDescent="0.15">
      <c r="A3" s="73" t="s">
        <v>0</v>
      </c>
    </row>
    <row r="4" spans="1:13" ht="29.25" customHeight="1" thickBot="1" x14ac:dyDescent="0.2">
      <c r="A4" s="86" t="str">
        <f>IF('参加名簿(入力はこちらでお願いします)'!B2="","",'参加名簿(入力はこちらでお願いします)'!B2)</f>
        <v/>
      </c>
    </row>
    <row r="5" spans="1:13" ht="14.25" thickBot="1" x14ac:dyDescent="0.2"/>
    <row r="6" spans="1:13" ht="32.25" customHeight="1" x14ac:dyDescent="0.15">
      <c r="A6" s="65" t="s">
        <v>2</v>
      </c>
      <c r="B6" s="74" t="str">
        <f>IF(A4="","",VLOOKUP(A4,高体連加盟校一覧!$A$12:$H$68,2))</f>
        <v/>
      </c>
      <c r="C6" s="88" t="str">
        <f>IF(OR(A4=52,A4=53),"キャンパス","高校")</f>
        <v>高校</v>
      </c>
      <c r="D6" s="75" t="s">
        <v>272</v>
      </c>
      <c r="E6" s="74" t="s">
        <v>279</v>
      </c>
      <c r="F6" s="257" t="str">
        <f>IF(A4="","",VLOOKUP(A4,高体連加盟校一覧!$A$12:$H$68,5))</f>
        <v/>
      </c>
      <c r="G6" s="257"/>
      <c r="H6" s="289" t="str">
        <f>IF(A4="","",VLOOKUP(A4,高体連加盟校一覧!$A$12:$H$68,6,))</f>
        <v/>
      </c>
      <c r="I6" s="289"/>
      <c r="J6" s="289"/>
      <c r="K6" s="289"/>
      <c r="L6" s="290"/>
    </row>
    <row r="7" spans="1:13" ht="32.25" customHeight="1" thickBot="1" x14ac:dyDescent="0.2">
      <c r="A7" s="69" t="s">
        <v>3</v>
      </c>
      <c r="B7" s="291" t="str">
        <f>IF('参加名簿(入力はこちらでお願いします)'!B3="","",'参加名簿(入力はこちらでお願いします)'!B3)</f>
        <v/>
      </c>
      <c r="C7" s="291"/>
      <c r="D7" s="76" t="s">
        <v>273</v>
      </c>
      <c r="E7" s="77" t="s">
        <v>280</v>
      </c>
      <c r="F7" s="292" t="str">
        <f>IF(A4="","",VLOOKUP(A4,高体連加盟校一覧!$A$12:$H$68,7))</f>
        <v/>
      </c>
      <c r="G7" s="292"/>
      <c r="H7" s="78" t="s">
        <v>281</v>
      </c>
      <c r="I7" s="292" t="str">
        <f>IF(A4="","",VLOOKUP(A4,高体連加盟校一覧!$A$12:$H$68,8,))</f>
        <v/>
      </c>
      <c r="J7" s="292"/>
      <c r="K7" s="292"/>
      <c r="L7" s="293"/>
    </row>
    <row r="9" spans="1:13" ht="24.95" customHeight="1" thickBot="1" x14ac:dyDescent="0.2">
      <c r="A9" s="82" t="s">
        <v>323</v>
      </c>
    </row>
    <row r="10" spans="1:13" ht="24.95" customHeight="1" x14ac:dyDescent="0.15">
      <c r="A10" s="65" t="s">
        <v>12</v>
      </c>
      <c r="B10" s="66" t="s">
        <v>274</v>
      </c>
      <c r="C10" s="66" t="s">
        <v>11</v>
      </c>
      <c r="D10" s="256" t="s">
        <v>8</v>
      </c>
      <c r="E10" s="257"/>
      <c r="F10" s="258"/>
      <c r="G10" s="256" t="s">
        <v>274</v>
      </c>
      <c r="H10" s="258"/>
      <c r="I10" s="66" t="s">
        <v>11</v>
      </c>
      <c r="J10" s="256" t="s">
        <v>8</v>
      </c>
      <c r="K10" s="257"/>
      <c r="L10" s="259"/>
    </row>
    <row r="11" spans="1:13" ht="24.95" customHeight="1" x14ac:dyDescent="0.15">
      <c r="A11" s="79">
        <v>1</v>
      </c>
      <c r="B11" s="87" t="str">
        <f>IF('参加名簿(入力はこちらでお願いします)'!C6="","",'参加名簿(入力はこちらでお願いします)'!C6)</f>
        <v/>
      </c>
      <c r="C11" s="45" t="str">
        <f>IF('参加名簿(入力はこちらでお願いします)'!D6="","",'参加名簿(入力はこちらでお願いします)'!D6)</f>
        <v/>
      </c>
      <c r="D11" s="280" t="str">
        <f>IF('参加名簿(入力はこちらでお願いします)'!E6="","",'参加名簿(入力はこちらでお願いします)'!E6)</f>
        <v/>
      </c>
      <c r="E11" s="281"/>
      <c r="F11" s="282"/>
      <c r="G11" s="253" t="str">
        <f>IF('参加名簿(入力はこちらでお願いします)'!H6="","",'参加名簿(入力はこちらでお願いします)'!H6)</f>
        <v/>
      </c>
      <c r="H11" s="254"/>
      <c r="I11" s="45" t="str">
        <f>IF('参加名簿(入力はこちらでお願いします)'!I6="","",'参加名簿(入力はこちらでお願いします)'!I6)</f>
        <v/>
      </c>
      <c r="J11" s="266" t="str">
        <f>IF('参加名簿(入力はこちらでお願いします)'!J6="","",'参加名簿(入力はこちらでお願いします)'!J6)</f>
        <v/>
      </c>
      <c r="K11" s="267"/>
      <c r="L11" s="268"/>
    </row>
    <row r="12" spans="1:13" ht="24.95" customHeight="1" x14ac:dyDescent="0.15">
      <c r="A12" s="79">
        <v>2</v>
      </c>
      <c r="B12" s="87" t="str">
        <f>IF('参加名簿(入力はこちらでお願いします)'!C7="","",'参加名簿(入力はこちらでお願いします)'!C7)</f>
        <v/>
      </c>
      <c r="C12" s="45" t="str">
        <f>IF('参加名簿(入力はこちらでお願いします)'!D7="","",'参加名簿(入力はこちらでお願いします)'!D7)</f>
        <v/>
      </c>
      <c r="D12" s="280" t="str">
        <f>IF('参加名簿(入力はこちらでお願いします)'!E7="","",'参加名簿(入力はこちらでお願いします)'!E7)</f>
        <v/>
      </c>
      <c r="E12" s="281"/>
      <c r="F12" s="282"/>
      <c r="G12" s="253" t="str">
        <f>IF('参加名簿(入力はこちらでお願いします)'!H7="","",'参加名簿(入力はこちらでお願いします)'!H7)</f>
        <v/>
      </c>
      <c r="H12" s="254"/>
      <c r="I12" s="45" t="str">
        <f>IF('参加名簿(入力はこちらでお願いします)'!I7="","",'参加名簿(入力はこちらでお願いします)'!I7)</f>
        <v/>
      </c>
      <c r="J12" s="250" t="str">
        <f>IF('参加名簿(入力はこちらでお願いします)'!J7="","",'参加名簿(入力はこちらでお願いします)'!J7)</f>
        <v/>
      </c>
      <c r="K12" s="251"/>
      <c r="L12" s="255"/>
    </row>
    <row r="13" spans="1:13" ht="24.95" customHeight="1" x14ac:dyDescent="0.15">
      <c r="A13" s="79">
        <v>3</v>
      </c>
      <c r="B13" s="87" t="str">
        <f>IF('参加名簿(入力はこちらでお願いします)'!C8="","",'参加名簿(入力はこちらでお願いします)'!C8)</f>
        <v/>
      </c>
      <c r="C13" s="45" t="str">
        <f>IF('参加名簿(入力はこちらでお願いします)'!D8="","",'参加名簿(入力はこちらでお願いします)'!D8)</f>
        <v/>
      </c>
      <c r="D13" s="274" t="str">
        <f>IF('参加名簿(入力はこちらでお願いします)'!E8="","",'参加名簿(入力はこちらでお願いします)'!E8)</f>
        <v/>
      </c>
      <c r="E13" s="275"/>
      <c r="F13" s="276"/>
      <c r="G13" s="253" t="str">
        <f>IF('参加名簿(入力はこちらでお願いします)'!H8="","",'参加名簿(入力はこちらでお願いします)'!H8)</f>
        <v/>
      </c>
      <c r="H13" s="254"/>
      <c r="I13" s="45" t="str">
        <f>IF('参加名簿(入力はこちらでお願いします)'!I8="","",'参加名簿(入力はこちらでお願いします)'!I8)</f>
        <v/>
      </c>
      <c r="J13" s="250" t="str">
        <f>IF('参加名簿(入力はこちらでお願いします)'!J8="","",'参加名簿(入力はこちらでお願いします)'!J8)</f>
        <v/>
      </c>
      <c r="K13" s="251"/>
      <c r="L13" s="255"/>
    </row>
    <row r="14" spans="1:13" ht="24.95" customHeight="1" thickBot="1" x14ac:dyDescent="0.2">
      <c r="A14" s="111">
        <v>4</v>
      </c>
      <c r="B14" s="112" t="str">
        <f>IF('参加名簿(入力はこちらでお願いします)'!C9="","",'参加名簿(入力はこちらでお願いします)'!C9)</f>
        <v/>
      </c>
      <c r="C14" s="113" t="str">
        <f>IF('参加名簿(入力はこちらでお願いします)'!D9="","",'参加名簿(入力はこちらでお願いします)'!D9)</f>
        <v/>
      </c>
      <c r="D14" s="260" t="str">
        <f>IF('参加名簿(入力はこちらでお願いします)'!E9="","",'参加名簿(入力はこちらでお願いします)'!E9)</f>
        <v/>
      </c>
      <c r="E14" s="261"/>
      <c r="F14" s="262"/>
      <c r="G14" s="248" t="str">
        <f>IF('参加名簿(入力はこちらでお願いします)'!H9="","",'参加名簿(入力はこちらでお願いします)'!H9)</f>
        <v/>
      </c>
      <c r="H14" s="249"/>
      <c r="I14" s="113" t="str">
        <f>IF('参加名簿(入力はこちらでお願いします)'!I9="","",'参加名簿(入力はこちらでお願いします)'!I9)</f>
        <v/>
      </c>
      <c r="J14" s="245" t="str">
        <f>IF('参加名簿(入力はこちらでお願いします)'!J9="","",'参加名簿(入力はこちらでお願いします)'!J9)</f>
        <v/>
      </c>
      <c r="K14" s="246"/>
      <c r="L14" s="263"/>
    </row>
    <row r="15" spans="1:13" ht="24.95" customHeight="1" x14ac:dyDescent="0.15">
      <c r="A15" s="205">
        <v>5</v>
      </c>
      <c r="B15" s="206" t="str">
        <f>IF('参加名簿(入力はこちらでお願いします)'!C10="","",'参加名簿(入力はこちらでお願いします)'!C10)</f>
        <v/>
      </c>
      <c r="C15" s="66" t="str">
        <f>IF('参加名簿(入力はこちらでお願いします)'!D10="","",'参加名簿(入力はこちらでお願いします)'!D10)</f>
        <v/>
      </c>
      <c r="D15" s="277" t="str">
        <f>IF('参加名簿(入力はこちらでお願いします)'!E10="","",'参加名簿(入力はこちらでお願いします)'!E10)</f>
        <v/>
      </c>
      <c r="E15" s="278"/>
      <c r="F15" s="279"/>
      <c r="G15" s="301" t="str">
        <f>IF('参加名簿(入力はこちらでお願いします)'!H10="","",'参加名簿(入力はこちらでお願いします)'!H10)</f>
        <v/>
      </c>
      <c r="H15" s="302"/>
      <c r="I15" s="66" t="str">
        <f>IF('参加名簿(入力はこちらでお願いします)'!I10="","",'参加名簿(入力はこちらでお願いします)'!I10)</f>
        <v/>
      </c>
      <c r="J15" s="298" t="str">
        <f>IF('参加名簿(入力はこちらでお願いします)'!J10="","",'参加名簿(入力はこちらでお願いします)'!J10)</f>
        <v/>
      </c>
      <c r="K15" s="299"/>
      <c r="L15" s="300"/>
    </row>
    <row r="16" spans="1:13" ht="24.95" customHeight="1" x14ac:dyDescent="0.15">
      <c r="A16" s="79">
        <v>6</v>
      </c>
      <c r="B16" s="87" t="str">
        <f>IF('参加名簿(入力はこちらでお願いします)'!C11="","",'参加名簿(入力はこちらでお願いします)'!C11)</f>
        <v/>
      </c>
      <c r="C16" s="45" t="str">
        <f>IF('参加名簿(入力はこちらでお願いします)'!D11="","",'参加名簿(入力はこちらでお願いします)'!D11)</f>
        <v/>
      </c>
      <c r="D16" s="274" t="str">
        <f>IF('参加名簿(入力はこちらでお願いします)'!E11="","",'参加名簿(入力はこちらでお願いします)'!E11)</f>
        <v/>
      </c>
      <c r="E16" s="275"/>
      <c r="F16" s="276"/>
      <c r="G16" s="253" t="str">
        <f>IF('参加名簿(入力はこちらでお願いします)'!H11="","",'参加名簿(入力はこちらでお願いします)'!H11)</f>
        <v/>
      </c>
      <c r="H16" s="254"/>
      <c r="I16" s="45" t="str">
        <f>IF('参加名簿(入力はこちらでお願いします)'!I11="","",'参加名簿(入力はこちらでお願いします)'!I11)</f>
        <v/>
      </c>
      <c r="J16" s="250" t="str">
        <f>IF('参加名簿(入力はこちらでお願いします)'!J11="","",'参加名簿(入力はこちらでお願いします)'!J11)</f>
        <v/>
      </c>
      <c r="K16" s="251"/>
      <c r="L16" s="255"/>
    </row>
    <row r="17" spans="1:12" ht="24.95" customHeight="1" thickBot="1" x14ac:dyDescent="0.2">
      <c r="A17" s="203">
        <v>7</v>
      </c>
      <c r="B17" s="204" t="str">
        <f>IF('参加名簿(入力はこちらでお願いします)'!C12="","",'参加名簿(入力はこちらでお願いします)'!C12)</f>
        <v/>
      </c>
      <c r="C17" s="179" t="str">
        <f>IF('参加名簿(入力はこちらでお願いします)'!D12="","",'参加名簿(入力はこちらでお願いします)'!D12)</f>
        <v/>
      </c>
      <c r="D17" s="283" t="str">
        <f>IF('参加名簿(入力はこちらでお願いします)'!E12="","",'参加名簿(入力はこちらでお願いします)'!E12)</f>
        <v/>
      </c>
      <c r="E17" s="284"/>
      <c r="F17" s="285"/>
      <c r="G17" s="286" t="str">
        <f>IF('参加名簿(入力はこちらでお願いします)'!H12="","",'参加名簿(入力はこちらでお願いします)'!H12)</f>
        <v/>
      </c>
      <c r="H17" s="287"/>
      <c r="I17" s="179" t="str">
        <f>IF('参加名簿(入力はこちらでお願いします)'!I12="","",'参加名簿(入力はこちらでお願いします)'!I12)</f>
        <v/>
      </c>
      <c r="J17" s="303" t="str">
        <f>IF('参加名簿(入力はこちらでお願いします)'!J12="","",'参加名簿(入力はこちらでお願いします)'!J12)</f>
        <v/>
      </c>
      <c r="K17" s="304"/>
      <c r="L17" s="305"/>
    </row>
    <row r="18" spans="1:12" ht="24.95" customHeight="1" thickBot="1" x14ac:dyDescent="0.2">
      <c r="A18" s="114" t="s">
        <v>324</v>
      </c>
      <c r="B18" s="62"/>
      <c r="C18" s="62"/>
      <c r="D18" s="264"/>
      <c r="E18" s="264"/>
      <c r="F18" s="264"/>
      <c r="G18" s="265"/>
      <c r="H18" s="265"/>
      <c r="I18" s="62"/>
      <c r="J18" s="264"/>
      <c r="K18" s="264"/>
      <c r="L18" s="264"/>
    </row>
    <row r="19" spans="1:12" ht="24.95" customHeight="1" x14ac:dyDescent="0.15">
      <c r="A19" s="65" t="s">
        <v>12</v>
      </c>
      <c r="B19" s="66" t="s">
        <v>274</v>
      </c>
      <c r="C19" s="66" t="s">
        <v>11</v>
      </c>
      <c r="D19" s="256" t="s">
        <v>8</v>
      </c>
      <c r="E19" s="257"/>
      <c r="F19" s="258"/>
      <c r="G19" s="256" t="s">
        <v>274</v>
      </c>
      <c r="H19" s="258"/>
      <c r="I19" s="66" t="s">
        <v>11</v>
      </c>
      <c r="J19" s="256" t="s">
        <v>8</v>
      </c>
      <c r="K19" s="257"/>
      <c r="L19" s="259"/>
    </row>
    <row r="20" spans="1:12" ht="24.95" customHeight="1" x14ac:dyDescent="0.15">
      <c r="A20" s="80">
        <v>1</v>
      </c>
      <c r="B20" s="87" t="str">
        <f>IF('参加名簿(入力はこちらでお願いします)'!C16="","",'参加名簿(入力はこちらでお願いします)'!C16)</f>
        <v/>
      </c>
      <c r="C20" s="63" t="str">
        <f>IF('参加名簿(入力はこちらでお願いします)'!D16="","",'参加名簿(入力はこちらでお願いします)'!D16)</f>
        <v/>
      </c>
      <c r="D20" s="274" t="str">
        <f>IF('参加名簿(入力はこちらでお願いします)'!E16="","",'参加名簿(入力はこちらでお願いします)'!E16)</f>
        <v/>
      </c>
      <c r="E20" s="275"/>
      <c r="F20" s="276"/>
      <c r="G20" s="269" t="str">
        <f>IF('参加名簿(入力はこちらでお願いします)'!H16="","",'参加名簿(入力はこちらでお願いします)'!H16)</f>
        <v/>
      </c>
      <c r="H20" s="270"/>
      <c r="I20" s="63" t="str">
        <f>IF('参加名簿(入力はこちらでお願いします)'!I16="","",'参加名簿(入力はこちらでお願いします)'!I16)</f>
        <v/>
      </c>
      <c r="J20" s="271" t="str">
        <f>IF('参加名簿(入力はこちらでお願いします)'!J16="","",'参加名簿(入力はこちらでお願いします)'!J16)</f>
        <v/>
      </c>
      <c r="K20" s="272"/>
      <c r="L20" s="273"/>
    </row>
    <row r="21" spans="1:12" ht="24.95" customHeight="1" x14ac:dyDescent="0.15">
      <c r="A21" s="79">
        <v>2</v>
      </c>
      <c r="B21" s="87" t="str">
        <f>IF('参加名簿(入力はこちらでお願いします)'!C17="","",'参加名簿(入力はこちらでお願いします)'!C17)</f>
        <v/>
      </c>
      <c r="C21" s="63" t="str">
        <f>IF('参加名簿(入力はこちらでお願いします)'!D17="","",'参加名簿(入力はこちらでお願いします)'!D17)</f>
        <v/>
      </c>
      <c r="D21" s="266" t="str">
        <f>IF('参加名簿(入力はこちらでお願いします)'!E17="","",'参加名簿(入力はこちらでお願いします)'!E17)</f>
        <v/>
      </c>
      <c r="E21" s="267"/>
      <c r="F21" s="268"/>
      <c r="G21" s="269" t="str">
        <f>IF('参加名簿(入力はこちらでお願いします)'!H17="","",'参加名簿(入力はこちらでお願いします)'!H17)</f>
        <v/>
      </c>
      <c r="H21" s="270"/>
      <c r="I21" s="63" t="str">
        <f>IF('参加名簿(入力はこちらでお願いします)'!I17="","",'参加名簿(入力はこちらでお願いします)'!I17)</f>
        <v/>
      </c>
      <c r="J21" s="271" t="str">
        <f>IF('参加名簿(入力はこちらでお願いします)'!J17="","",'参加名簿(入力はこちらでお願いします)'!J17)</f>
        <v/>
      </c>
      <c r="K21" s="272"/>
      <c r="L21" s="273"/>
    </row>
    <row r="22" spans="1:12" ht="24.95" customHeight="1" x14ac:dyDescent="0.15">
      <c r="A22" s="79">
        <v>3</v>
      </c>
      <c r="B22" s="87" t="str">
        <f>IF('参加名簿(入力はこちらでお願いします)'!C18="","",'参加名簿(入力はこちらでお願いします)'!C18)</f>
        <v/>
      </c>
      <c r="C22" s="45" t="str">
        <f>IF('参加名簿(入力はこちらでお願いします)'!D18="","",'参加名簿(入力はこちらでお願いします)'!D18)</f>
        <v/>
      </c>
      <c r="D22" s="274" t="str">
        <f>IF('参加名簿(入力はこちらでお願いします)'!E18="","",'参加名簿(入力はこちらでお願いします)'!E18)</f>
        <v/>
      </c>
      <c r="E22" s="275"/>
      <c r="F22" s="276"/>
      <c r="G22" s="253" t="str">
        <f>IF('参加名簿(入力はこちらでお願いします)'!H18="","",'参加名簿(入力はこちらでお願いします)'!H18)</f>
        <v/>
      </c>
      <c r="H22" s="254"/>
      <c r="I22" s="45" t="str">
        <f>IF('参加名簿(入力はこちらでお願いします)'!I18="","",'参加名簿(入力はこちらでお願いします)'!I18)</f>
        <v/>
      </c>
      <c r="J22" s="250" t="str">
        <f>IF('参加名簿(入力はこちらでお願いします)'!J18="","",'参加名簿(入力はこちらでお願いします)'!J18)</f>
        <v/>
      </c>
      <c r="K22" s="251"/>
      <c r="L22" s="255"/>
    </row>
    <row r="23" spans="1:12" ht="24.95" customHeight="1" thickBot="1" x14ac:dyDescent="0.2">
      <c r="A23" s="111">
        <v>4</v>
      </c>
      <c r="B23" s="112" t="str">
        <f>IF('参加名簿(入力はこちらでお願いします)'!C19="","",'参加名簿(入力はこちらでお願いします)'!C19)</f>
        <v/>
      </c>
      <c r="C23" s="113" t="str">
        <f>IF('参加名簿(入力はこちらでお願いします)'!D19="","",'参加名簿(入力はこちらでお願いします)'!D19)</f>
        <v/>
      </c>
      <c r="D23" s="260" t="str">
        <f>IF('参加名簿(入力はこちらでお願いします)'!E19="","",'参加名簿(入力はこちらでお願いします)'!E19)</f>
        <v/>
      </c>
      <c r="E23" s="261"/>
      <c r="F23" s="262"/>
      <c r="G23" s="248" t="str">
        <f>IF('参加名簿(入力はこちらでお願いします)'!H19="","",'参加名簿(入力はこちらでお願いします)'!H19)</f>
        <v/>
      </c>
      <c r="H23" s="249"/>
      <c r="I23" s="113" t="str">
        <f>IF('参加名簿(入力はこちらでお願いします)'!I19="","",'参加名簿(入力はこちらでお願いします)'!I19)</f>
        <v/>
      </c>
      <c r="J23" s="245" t="str">
        <f>IF('参加名簿(入力はこちらでお願いします)'!J19="","",'参加名簿(入力はこちらでお願いします)'!J19)</f>
        <v/>
      </c>
      <c r="K23" s="246"/>
      <c r="L23" s="263"/>
    </row>
    <row r="24" spans="1:12" ht="24.95" customHeight="1" thickBot="1" x14ac:dyDescent="0.2">
      <c r="A24" s="114" t="s">
        <v>325</v>
      </c>
      <c r="B24" s="62"/>
      <c r="C24" s="62"/>
      <c r="D24" s="264"/>
      <c r="E24" s="264"/>
      <c r="F24" s="264"/>
      <c r="G24" s="265"/>
      <c r="H24" s="265"/>
      <c r="I24" s="62"/>
      <c r="J24" s="264"/>
      <c r="K24" s="264"/>
      <c r="L24" s="264"/>
    </row>
    <row r="25" spans="1:12" ht="24.95" customHeight="1" x14ac:dyDescent="0.15">
      <c r="A25" s="65" t="s">
        <v>12</v>
      </c>
      <c r="B25" s="66" t="s">
        <v>274</v>
      </c>
      <c r="C25" s="66" t="s">
        <v>11</v>
      </c>
      <c r="D25" s="256" t="s">
        <v>8</v>
      </c>
      <c r="E25" s="257"/>
      <c r="F25" s="258"/>
      <c r="G25" s="256" t="s">
        <v>274</v>
      </c>
      <c r="H25" s="258"/>
      <c r="I25" s="66" t="s">
        <v>11</v>
      </c>
      <c r="J25" s="256" t="s">
        <v>8</v>
      </c>
      <c r="K25" s="257"/>
      <c r="L25" s="259"/>
    </row>
    <row r="26" spans="1:12" ht="24.95" customHeight="1" x14ac:dyDescent="0.15">
      <c r="A26" s="79">
        <v>1</v>
      </c>
      <c r="B26" s="87" t="str">
        <f>IF('参加名簿(入力はこちらでお願いします)'!C23="","",'参加名簿(入力はこちらでお願いします)'!C23)</f>
        <v/>
      </c>
      <c r="C26" s="45" t="str">
        <f>IF('参加名簿(入力はこちらでお願いします)'!D23="","",'参加名簿(入力はこちらでお願いします)'!D23)</f>
        <v/>
      </c>
      <c r="D26" s="250" t="str">
        <f>IF('参加名簿(入力はこちらでお願いします)'!E23="","",'参加名簿(入力はこちらでお願いします)'!E23)</f>
        <v/>
      </c>
      <c r="E26" s="251"/>
      <c r="F26" s="252"/>
      <c r="G26" s="253" t="str">
        <f>IF('参加名簿(入力はこちらでお願いします)'!H23="","",'参加名簿(入力はこちらでお願いします)'!H23)</f>
        <v/>
      </c>
      <c r="H26" s="254"/>
      <c r="I26" s="45" t="str">
        <f>IF('参加名簿(入力はこちらでお願いします)'!I23="","",'参加名簿(入力はこちらでお願いします)'!I23)</f>
        <v/>
      </c>
      <c r="J26" s="250" t="str">
        <f>IF('参加名簿(入力はこちらでお願いします)'!J23="","",'参加名簿(入力はこちらでお願いします)'!J23)</f>
        <v/>
      </c>
      <c r="K26" s="251"/>
      <c r="L26" s="255"/>
    </row>
    <row r="27" spans="1:12" ht="24.95" customHeight="1" x14ac:dyDescent="0.15">
      <c r="A27" s="79">
        <v>2</v>
      </c>
      <c r="B27" s="87" t="str">
        <f>IF('参加名簿(入力はこちらでお願いします)'!C24="","",'参加名簿(入力はこちらでお願いします)'!C24)</f>
        <v/>
      </c>
      <c r="C27" s="45" t="str">
        <f>IF('参加名簿(入力はこちらでお願いします)'!D24="","",'参加名簿(入力はこちらでお願いします)'!D24)</f>
        <v/>
      </c>
      <c r="D27" s="250" t="str">
        <f>IF('参加名簿(入力はこちらでお願いします)'!E24="","",'参加名簿(入力はこちらでお願いします)'!E24)</f>
        <v/>
      </c>
      <c r="E27" s="251"/>
      <c r="F27" s="252"/>
      <c r="G27" s="253" t="str">
        <f>IF('参加名簿(入力はこちらでお願いします)'!H24="","",'参加名簿(入力はこちらでお願いします)'!H24)</f>
        <v/>
      </c>
      <c r="H27" s="254"/>
      <c r="I27" s="45" t="str">
        <f>IF('参加名簿(入力はこちらでお願いします)'!I24="","",'参加名簿(入力はこちらでお願いします)'!I24)</f>
        <v/>
      </c>
      <c r="J27" s="250" t="str">
        <f>IF('参加名簿(入力はこちらでお願いします)'!J24="","",'参加名簿(入力はこちらでお願いします)'!J24)</f>
        <v/>
      </c>
      <c r="K27" s="251"/>
      <c r="L27" s="255"/>
    </row>
    <row r="28" spans="1:12" ht="24.95" customHeight="1" x14ac:dyDescent="0.15">
      <c r="A28" s="79">
        <v>3</v>
      </c>
      <c r="B28" s="87" t="str">
        <f>IF('参加名簿(入力はこちらでお願いします)'!C25="","",'参加名簿(入力はこちらでお願いします)'!C25)</f>
        <v/>
      </c>
      <c r="C28" s="45" t="str">
        <f>IF('参加名簿(入力はこちらでお願いします)'!D25="","",'参加名簿(入力はこちらでお願いします)'!D25)</f>
        <v/>
      </c>
      <c r="D28" s="250" t="str">
        <f>IF('参加名簿(入力はこちらでお願いします)'!E25="","",'参加名簿(入力はこちらでお願いします)'!E25)</f>
        <v/>
      </c>
      <c r="E28" s="251"/>
      <c r="F28" s="252"/>
      <c r="G28" s="253" t="str">
        <f>IF('参加名簿(入力はこちらでお願いします)'!H25="","",'参加名簿(入力はこちらでお願いします)'!H25)</f>
        <v/>
      </c>
      <c r="H28" s="254"/>
      <c r="I28" s="45" t="str">
        <f>IF('参加名簿(入力はこちらでお願いします)'!I25="","",'参加名簿(入力はこちらでお願いします)'!I25)</f>
        <v/>
      </c>
      <c r="J28" s="250" t="str">
        <f>IF('参加名簿(入力はこちらでお願いします)'!J25="","",'参加名簿(入力はこちらでお願いします)'!J25)</f>
        <v/>
      </c>
      <c r="K28" s="251"/>
      <c r="L28" s="255"/>
    </row>
    <row r="29" spans="1:12" ht="24.95" customHeight="1" thickBot="1" x14ac:dyDescent="0.2">
      <c r="A29" s="111">
        <v>4</v>
      </c>
      <c r="B29" s="112" t="str">
        <f>IF('参加名簿(入力はこちらでお願いします)'!C26="","",'参加名簿(入力はこちらでお願いします)'!C26)</f>
        <v/>
      </c>
      <c r="C29" s="113" t="str">
        <f>IF('参加名簿(入力はこちらでお願いします)'!D26="","",'参加名簿(入力はこちらでお願いします)'!D26)</f>
        <v/>
      </c>
      <c r="D29" s="245" t="str">
        <f>IF('参加名簿(入力はこちらでお願いします)'!E26="","",'参加名簿(入力はこちらでお願いします)'!E26)</f>
        <v/>
      </c>
      <c r="E29" s="246"/>
      <c r="F29" s="247"/>
      <c r="G29" s="248" t="str">
        <f>IF('参加名簿(入力はこちらでお願いします)'!H26="","",'参加名簿(入力はこちらでお願いします)'!H26)</f>
        <v/>
      </c>
      <c r="H29" s="249"/>
      <c r="I29" s="113" t="str">
        <f>IF('参加名簿(入力はこちらでお願いします)'!I26="","",'参加名簿(入力はこちらでお願いします)'!I26)</f>
        <v/>
      </c>
      <c r="J29" s="245" t="str">
        <f>IF('参加名簿(入力はこちらでお願いします)'!J26="","",'参加名簿(入力はこちらでお願いします)'!J26)</f>
        <v/>
      </c>
      <c r="K29" s="246"/>
      <c r="L29" s="263"/>
    </row>
    <row r="30" spans="1:12" x14ac:dyDescent="0.15">
      <c r="A30" s="61"/>
    </row>
    <row r="32" spans="1:12" x14ac:dyDescent="0.15">
      <c r="A32" t="s">
        <v>276</v>
      </c>
    </row>
    <row r="33" spans="1:11" x14ac:dyDescent="0.15">
      <c r="A33" t="s">
        <v>277</v>
      </c>
    </row>
    <row r="34" spans="1:11" x14ac:dyDescent="0.15">
      <c r="A34" t="s">
        <v>275</v>
      </c>
    </row>
    <row r="36" spans="1:11" ht="23.25" customHeight="1" x14ac:dyDescent="0.15">
      <c r="B36" s="241">
        <f ca="1">TODAY()</f>
        <v>45973</v>
      </c>
      <c r="C36" s="241"/>
      <c r="D36" s="242" t="str">
        <f>IF(A4="","",B6)</f>
        <v/>
      </c>
      <c r="E36" s="242"/>
      <c r="F36" s="242"/>
      <c r="G36" s="81" t="str">
        <f>IF(OR(A4=52,A4=53),"キャンパス","高等学校")</f>
        <v>高等学校</v>
      </c>
      <c r="H36" s="81"/>
    </row>
    <row r="37" spans="1:11" ht="23.25" customHeight="1" x14ac:dyDescent="0.15">
      <c r="D37" s="243"/>
      <c r="E37" s="243"/>
      <c r="F37" s="61"/>
      <c r="G37" s="61" t="s">
        <v>318</v>
      </c>
      <c r="H37" s="244" t="str">
        <f>IF('参加名簿(入力はこちらでお願いします)'!H3="","",'参加名簿(入力はこちらでお願いします)'!H3)</f>
        <v/>
      </c>
      <c r="I37" s="244"/>
      <c r="J37" s="46" t="s">
        <v>278</v>
      </c>
    </row>
    <row r="41" spans="1:11" ht="14.25" thickBot="1" x14ac:dyDescent="0.2">
      <c r="H41" t="s">
        <v>354</v>
      </c>
    </row>
    <row r="42" spans="1:11" x14ac:dyDescent="0.15">
      <c r="H42" s="73" t="s">
        <v>0</v>
      </c>
      <c r="I42" s="294" t="s">
        <v>355</v>
      </c>
      <c r="J42" s="257"/>
      <c r="K42" s="259"/>
    </row>
    <row r="43" spans="1:11" ht="14.25" thickBot="1" x14ac:dyDescent="0.2">
      <c r="H43" s="156" t="str">
        <f>A4</f>
        <v/>
      </c>
      <c r="I43" s="295" t="str">
        <f>B6</f>
        <v/>
      </c>
      <c r="J43" s="296"/>
      <c r="K43" s="297"/>
    </row>
  </sheetData>
  <sheetProtection algorithmName="SHA-512" hashValue="b0UFCShHZNf0PLyZqYPGCmqgQWelkdNH9wHcWTmeqi2rvGIEibAlUMvQWfXZews1fYNyK16h53qxegEsjBdjLQ==" saltValue="CSIcgXAdVU7zok9r1abANg==" spinCount="100000" sheet="1" objects="1" scenarios="1" selectLockedCells="1" selectUnlockedCells="1"/>
  <mergeCells count="72">
    <mergeCell ref="I42:K42"/>
    <mergeCell ref="I43:K43"/>
    <mergeCell ref="J14:L14"/>
    <mergeCell ref="J15:L15"/>
    <mergeCell ref="G14:H14"/>
    <mergeCell ref="G15:H15"/>
    <mergeCell ref="J29:L29"/>
    <mergeCell ref="J17:L17"/>
    <mergeCell ref="D10:F10"/>
    <mergeCell ref="G10:H10"/>
    <mergeCell ref="J10:L10"/>
    <mergeCell ref="D11:F11"/>
    <mergeCell ref="G11:H11"/>
    <mergeCell ref="J11:L11"/>
    <mergeCell ref="A1:L1"/>
    <mergeCell ref="F6:G6"/>
    <mergeCell ref="H6:L6"/>
    <mergeCell ref="B7:C7"/>
    <mergeCell ref="F7:G7"/>
    <mergeCell ref="I7:L7"/>
    <mergeCell ref="J12:L12"/>
    <mergeCell ref="D13:F13"/>
    <mergeCell ref="G13:H13"/>
    <mergeCell ref="J13:L13"/>
    <mergeCell ref="D18:F18"/>
    <mergeCell ref="G18:H18"/>
    <mergeCell ref="J18:L18"/>
    <mergeCell ref="D14:F14"/>
    <mergeCell ref="D15:F15"/>
    <mergeCell ref="D12:F12"/>
    <mergeCell ref="G12:H12"/>
    <mergeCell ref="D16:F16"/>
    <mergeCell ref="G16:H16"/>
    <mergeCell ref="J16:L16"/>
    <mergeCell ref="D17:F17"/>
    <mergeCell ref="G17:H17"/>
    <mergeCell ref="D19:F19"/>
    <mergeCell ref="G19:H19"/>
    <mergeCell ref="J19:L19"/>
    <mergeCell ref="D20:F20"/>
    <mergeCell ref="G20:H20"/>
    <mergeCell ref="J20:L20"/>
    <mergeCell ref="D21:F21"/>
    <mergeCell ref="G21:H21"/>
    <mergeCell ref="J21:L21"/>
    <mergeCell ref="D22:F22"/>
    <mergeCell ref="G22:H22"/>
    <mergeCell ref="J22:L22"/>
    <mergeCell ref="D23:F23"/>
    <mergeCell ref="G23:H23"/>
    <mergeCell ref="J23:L23"/>
    <mergeCell ref="D24:F24"/>
    <mergeCell ref="G24:H24"/>
    <mergeCell ref="J24:L24"/>
    <mergeCell ref="D25:F25"/>
    <mergeCell ref="G25:H25"/>
    <mergeCell ref="J25:L25"/>
    <mergeCell ref="D26:F26"/>
    <mergeCell ref="G26:H26"/>
    <mergeCell ref="J26:L26"/>
    <mergeCell ref="D27:F27"/>
    <mergeCell ref="G27:H27"/>
    <mergeCell ref="J27:L27"/>
    <mergeCell ref="D28:F28"/>
    <mergeCell ref="G28:H28"/>
    <mergeCell ref="J28:L28"/>
    <mergeCell ref="B36:C36"/>
    <mergeCell ref="D36:F36"/>
    <mergeCell ref="D37:E37"/>
    <mergeCell ref="H37:I37"/>
    <mergeCell ref="D29:F29"/>
    <mergeCell ref="G29:H29"/>
  </mergeCells>
  <phoneticPr fontId="1"/>
  <printOptions horizontalCentered="1"/>
  <pageMargins left="0.47244094488188981" right="0.31496062992125984" top="0.26" bottom="0.23" header="0.12" footer="0.11"/>
  <pageSetup paperSize="9" scale="9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M40"/>
  <sheetViews>
    <sheetView zoomScale="85" zoomScaleNormal="85" zoomScalePageLayoutView="120" workbookViewId="0">
      <selection activeCell="B4" sqref="B4"/>
    </sheetView>
  </sheetViews>
  <sheetFormatPr defaultRowHeight="13.5" x14ac:dyDescent="0.15"/>
  <cols>
    <col min="1" max="1" width="8.125" customWidth="1"/>
    <col min="2" max="2" width="16.875" customWidth="1"/>
    <col min="3" max="3" width="5.5" customWidth="1"/>
    <col min="4" max="4" width="6.125" customWidth="1"/>
    <col min="5" max="5" width="4.25" customWidth="1"/>
    <col min="6" max="6" width="9.125" customWidth="1"/>
    <col min="7" max="7" width="6.625" customWidth="1"/>
    <col min="8" max="8" width="10.875" customWidth="1"/>
    <col min="9" max="9" width="5.5" customWidth="1"/>
    <col min="10" max="10" width="7.125" customWidth="1"/>
    <col min="11" max="11" width="6.75" customWidth="1"/>
    <col min="12" max="12" width="3.5" customWidth="1"/>
  </cols>
  <sheetData>
    <row r="1" spans="1:13" ht="17.25" x14ac:dyDescent="0.15">
      <c r="A1" s="288" t="s">
        <v>477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72"/>
    </row>
    <row r="2" spans="1:13" ht="14.25" thickBot="1" x14ac:dyDescent="0.2"/>
    <row r="3" spans="1:13" x14ac:dyDescent="0.15">
      <c r="A3" s="73" t="s">
        <v>0</v>
      </c>
    </row>
    <row r="4" spans="1:13" ht="29.25" customHeight="1" thickBot="1" x14ac:dyDescent="0.2">
      <c r="A4" s="86" t="str">
        <f>IF('参加名簿(入力はこちらでお願いします)'!L2="","",'参加名簿(入力はこちらでお願いします)'!L2)</f>
        <v/>
      </c>
    </row>
    <row r="5" spans="1:13" ht="14.25" thickBot="1" x14ac:dyDescent="0.2"/>
    <row r="6" spans="1:13" ht="33" customHeight="1" x14ac:dyDescent="0.15">
      <c r="A6" s="65" t="s">
        <v>2</v>
      </c>
      <c r="B6" s="74" t="str">
        <f>IF(A4="","",VLOOKUP(A4,高体連加盟校一覧!$A$12:$H$68,2))</f>
        <v/>
      </c>
      <c r="C6" s="88" t="str">
        <f>IF(OR(A4=52,A4=53),"キャンパス","高校")</f>
        <v>高校</v>
      </c>
      <c r="D6" s="75" t="s">
        <v>272</v>
      </c>
      <c r="E6" s="74" t="s">
        <v>279</v>
      </c>
      <c r="F6" s="257" t="str">
        <f>IF(A4="","",VLOOKUP(A4,高体連加盟校一覧!$A$12:$H$68,5))</f>
        <v/>
      </c>
      <c r="G6" s="257"/>
      <c r="H6" s="289" t="str">
        <f>IF(A4="","",VLOOKUP(A4,高体連加盟校一覧!$A$12:$H$68,6,))</f>
        <v/>
      </c>
      <c r="I6" s="289"/>
      <c r="J6" s="289"/>
      <c r="K6" s="289"/>
      <c r="L6" s="290"/>
    </row>
    <row r="7" spans="1:13" ht="33" customHeight="1" thickBot="1" x14ac:dyDescent="0.2">
      <c r="A7" s="69" t="s">
        <v>3</v>
      </c>
      <c r="B7" s="291" t="str">
        <f>IF('参加名簿(入力はこちらでお願いします)'!L3="","",'参加名簿(入力はこちらでお願いします)'!L3)</f>
        <v/>
      </c>
      <c r="C7" s="291"/>
      <c r="D7" s="76" t="s">
        <v>273</v>
      </c>
      <c r="E7" s="77" t="s">
        <v>280</v>
      </c>
      <c r="F7" s="292" t="str">
        <f>IF(A4="","",VLOOKUP(A4,高体連加盟校一覧!$A$12:$H$68,7))</f>
        <v/>
      </c>
      <c r="G7" s="292"/>
      <c r="H7" s="78" t="s">
        <v>281</v>
      </c>
      <c r="I7" s="292" t="str">
        <f>IF(A4="","",VLOOKUP(A4,高体連加盟校一覧!$A$12:$H$68,8,))</f>
        <v/>
      </c>
      <c r="J7" s="292"/>
      <c r="K7" s="292"/>
      <c r="L7" s="293"/>
    </row>
    <row r="9" spans="1:13" ht="24.95" customHeight="1" thickBot="1" x14ac:dyDescent="0.2">
      <c r="A9" s="82" t="s">
        <v>304</v>
      </c>
    </row>
    <row r="10" spans="1:13" ht="24.75" customHeight="1" x14ac:dyDescent="0.15">
      <c r="A10" s="65" t="s">
        <v>12</v>
      </c>
      <c r="B10" s="66" t="s">
        <v>274</v>
      </c>
      <c r="C10" s="66" t="s">
        <v>11</v>
      </c>
      <c r="D10" s="256" t="s">
        <v>8</v>
      </c>
      <c r="E10" s="257"/>
      <c r="F10" s="258"/>
      <c r="G10" s="256" t="s">
        <v>274</v>
      </c>
      <c r="H10" s="258"/>
      <c r="I10" s="66" t="s">
        <v>11</v>
      </c>
      <c r="J10" s="256" t="s">
        <v>8</v>
      </c>
      <c r="K10" s="257"/>
      <c r="L10" s="259"/>
    </row>
    <row r="11" spans="1:13" ht="24.95" customHeight="1" x14ac:dyDescent="0.15">
      <c r="A11" s="79">
        <v>1</v>
      </c>
      <c r="B11" s="87" t="str">
        <f>IF('参加名簿(入力はこちらでお願いします)'!M6="","",'参加名簿(入力はこちらでお願いします)'!M6)</f>
        <v/>
      </c>
      <c r="C11" s="45" t="str">
        <f>IF('参加名簿(入力はこちらでお願いします)'!N6="","",'参加名簿(入力はこちらでお願いします)'!N6)</f>
        <v/>
      </c>
      <c r="D11" s="274" t="str">
        <f>IF('参加名簿(入力はこちらでお願いします)'!O6="","",'参加名簿(入力はこちらでお願いします)'!O6)</f>
        <v/>
      </c>
      <c r="E11" s="275"/>
      <c r="F11" s="276"/>
      <c r="G11" s="306" t="str">
        <f>IF('参加名簿(入力はこちらでお願いします)'!R6="","",'参加名簿(入力はこちらでお願いします)'!R6)</f>
        <v/>
      </c>
      <c r="H11" s="307"/>
      <c r="I11" s="45" t="str">
        <f>IF('参加名簿(入力はこちらでお願いします)'!S6="","",'参加名簿(入力はこちらでお願いします)'!S6)</f>
        <v/>
      </c>
      <c r="J11" s="250" t="str">
        <f>IF('参加名簿(入力はこちらでお願いします)'!T6="","",'参加名簿(入力はこちらでお願いします)'!T6)</f>
        <v/>
      </c>
      <c r="K11" s="251"/>
      <c r="L11" s="255"/>
    </row>
    <row r="12" spans="1:13" ht="24.95" customHeight="1" x14ac:dyDescent="0.15">
      <c r="A12" s="79">
        <v>2</v>
      </c>
      <c r="B12" s="87" t="str">
        <f>IF('参加名簿(入力はこちらでお願いします)'!M7="","",'参加名簿(入力はこちらでお願いします)'!M7)</f>
        <v/>
      </c>
      <c r="C12" s="45" t="str">
        <f>IF('参加名簿(入力はこちらでお願いします)'!N7="","",'参加名簿(入力はこちらでお願いします)'!N7)</f>
        <v/>
      </c>
      <c r="D12" s="274" t="str">
        <f>IF('参加名簿(入力はこちらでお願いします)'!O7="","",'参加名簿(入力はこちらでお願いします)'!O7)</f>
        <v/>
      </c>
      <c r="E12" s="275"/>
      <c r="F12" s="276"/>
      <c r="G12" s="306" t="str">
        <f>IF('参加名簿(入力はこちらでお願いします)'!R7="","",'参加名簿(入力はこちらでお願いします)'!R7)</f>
        <v/>
      </c>
      <c r="H12" s="307"/>
      <c r="I12" s="45" t="str">
        <f>IF('参加名簿(入力はこちらでお願いします)'!S7="","",'参加名簿(入力はこちらでお願いします)'!S7)</f>
        <v/>
      </c>
      <c r="J12" s="250" t="str">
        <f>IF('参加名簿(入力はこちらでお願いします)'!T7="","",'参加名簿(入力はこちらでお願いします)'!T7)</f>
        <v/>
      </c>
      <c r="K12" s="251"/>
      <c r="L12" s="255"/>
    </row>
    <row r="13" spans="1:13" ht="24.95" customHeight="1" x14ac:dyDescent="0.15">
      <c r="A13" s="79">
        <v>3</v>
      </c>
      <c r="B13" s="87" t="str">
        <f>IF('参加名簿(入力はこちらでお願いします)'!M8="","",'参加名簿(入力はこちらでお願いします)'!M8)</f>
        <v/>
      </c>
      <c r="C13" s="45" t="str">
        <f>IF('参加名簿(入力はこちらでお願いします)'!N8="","",'参加名簿(入力はこちらでお願いします)'!N8)</f>
        <v/>
      </c>
      <c r="D13" s="274" t="str">
        <f>IF('参加名簿(入力はこちらでお願いします)'!O8="","",'参加名簿(入力はこちらでお願いします)'!O8)</f>
        <v/>
      </c>
      <c r="E13" s="275"/>
      <c r="F13" s="276"/>
      <c r="G13" s="306" t="str">
        <f>IF('参加名簿(入力はこちらでお願いします)'!R8="","",'参加名簿(入力はこちらでお願いします)'!R8)</f>
        <v/>
      </c>
      <c r="H13" s="307"/>
      <c r="I13" s="45" t="str">
        <f>IF('参加名簿(入力はこちらでお願いします)'!S8="","",'参加名簿(入力はこちらでお願いします)'!S8)</f>
        <v/>
      </c>
      <c r="J13" s="250" t="str">
        <f>IF('参加名簿(入力はこちらでお願いします)'!T8="","",'参加名簿(入力はこちらでお願いします)'!T8)</f>
        <v/>
      </c>
      <c r="K13" s="251"/>
      <c r="L13" s="255"/>
    </row>
    <row r="14" spans="1:13" ht="24.95" customHeight="1" thickBot="1" x14ac:dyDescent="0.2">
      <c r="A14" s="111">
        <v>4</v>
      </c>
      <c r="B14" s="112" t="str">
        <f>IF('参加名簿(入力はこちらでお願いします)'!M9="","",'参加名簿(入力はこちらでお願いします)'!M9)</f>
        <v/>
      </c>
      <c r="C14" s="113" t="str">
        <f>IF('参加名簿(入力はこちらでお願いします)'!N9="","",'参加名簿(入力はこちらでお願いします)'!N9)</f>
        <v/>
      </c>
      <c r="D14" s="260" t="str">
        <f>IF('参加名簿(入力はこちらでお願いします)'!O9="","",'参加名簿(入力はこちらでお願いします)'!O9)</f>
        <v/>
      </c>
      <c r="E14" s="261"/>
      <c r="F14" s="262"/>
      <c r="G14" s="312" t="str">
        <f>IF('参加名簿(入力はこちらでお願いします)'!R9="","",'参加名簿(入力はこちらでお願いします)'!R9)</f>
        <v/>
      </c>
      <c r="H14" s="313"/>
      <c r="I14" s="113" t="str">
        <f>IF('参加名簿(入力はこちらでお願いします)'!S9="","",'参加名簿(入力はこちらでお願いします)'!S9)</f>
        <v/>
      </c>
      <c r="J14" s="245" t="str">
        <f>IF('参加名簿(入力はこちらでお願いします)'!T9="","",'参加名簿(入力はこちらでお願いします)'!T9)</f>
        <v/>
      </c>
      <c r="K14" s="246"/>
      <c r="L14" s="263"/>
    </row>
    <row r="15" spans="1:13" ht="24.95" customHeight="1" x14ac:dyDescent="0.15">
      <c r="A15" s="80">
        <v>5</v>
      </c>
      <c r="B15" s="228" t="str">
        <f>IF('参加名簿(入力はこちらでお願いします)'!M10="","",'参加名簿(入力はこちらでお願いします)'!M10)</f>
        <v/>
      </c>
      <c r="C15" s="63" t="str">
        <f>IF('参加名簿(入力はこちらでお願いします)'!N10="","",'参加名簿(入力はこちらでお願いします)'!N10)</f>
        <v/>
      </c>
      <c r="D15" s="266" t="str">
        <f>IF('参加名簿(入力はこちらでお願いします)'!O10="","",'参加名簿(入力はこちらでお願いします)'!O10)</f>
        <v/>
      </c>
      <c r="E15" s="267"/>
      <c r="F15" s="268"/>
      <c r="G15" s="320" t="str">
        <f>IF('参加名簿(入力はこちらでお願いします)'!R10="","",'参加名簿(入力はこちらでお願いします)'!R10)</f>
        <v/>
      </c>
      <c r="H15" s="321"/>
      <c r="I15" s="63" t="str">
        <f>IF('参加名簿(入力はこちらでお願いします)'!S10="","",'参加名簿(入力はこちらでお願いします)'!S10)</f>
        <v/>
      </c>
      <c r="J15" s="271" t="str">
        <f>IF('参加名簿(入力はこちらでお願いします)'!T10="","",'参加名簿(入力はこちらでお願いします)'!T10)</f>
        <v/>
      </c>
      <c r="K15" s="272"/>
      <c r="L15" s="273"/>
    </row>
    <row r="16" spans="1:13" ht="24.95" customHeight="1" x14ac:dyDescent="0.15">
      <c r="A16" s="79">
        <v>6</v>
      </c>
      <c r="B16" s="87" t="str">
        <f>IF('参加名簿(入力はこちらでお願いします)'!M11="","",'参加名簿(入力はこちらでお願いします)'!M11)</f>
        <v/>
      </c>
      <c r="C16" s="45" t="str">
        <f>IF('参加名簿(入力はこちらでお願いします)'!N11="","",'参加名簿(入力はこちらでお願いします)'!N11)</f>
        <v/>
      </c>
      <c r="D16" s="274" t="str">
        <f>IF('参加名簿(入力はこちらでお願いします)'!O11="","",'参加名簿(入力はこちらでお願いします)'!O11)</f>
        <v/>
      </c>
      <c r="E16" s="275"/>
      <c r="F16" s="276"/>
      <c r="G16" s="306" t="str">
        <f>IF('参加名簿(入力はこちらでお願いします)'!R11="","",'参加名簿(入力はこちらでお願いします)'!R11)</f>
        <v/>
      </c>
      <c r="H16" s="307"/>
      <c r="I16" s="45" t="str">
        <f>IF('参加名簿(入力はこちらでお願いします)'!S11="","",'参加名簿(入力はこちらでお願いします)'!S11)</f>
        <v/>
      </c>
      <c r="J16" s="250" t="str">
        <f>IF('参加名簿(入力はこちらでお願いします)'!T11="","",'参加名簿(入力はこちらでお願いします)'!T11)</f>
        <v/>
      </c>
      <c r="K16" s="251"/>
      <c r="L16" s="255"/>
    </row>
    <row r="17" spans="1:12" ht="24.95" customHeight="1" thickBot="1" x14ac:dyDescent="0.2">
      <c r="A17" s="203">
        <v>7</v>
      </c>
      <c r="B17" s="204" t="str">
        <f>IF('参加名簿(入力はこちらでお願いします)'!M12="","",'参加名簿(入力はこちらでお願いします)'!M12)</f>
        <v/>
      </c>
      <c r="C17" s="217" t="str">
        <f>IF('参加名簿(入力はこちらでお願いします)'!N12="","",'参加名簿(入力はこちらでお願いします)'!N12)</f>
        <v/>
      </c>
      <c r="D17" s="283" t="str">
        <f>IF('参加名簿(入力はこちらでお願いします)'!O12="","",'参加名簿(入力はこちらでお願いします)'!O12)</f>
        <v/>
      </c>
      <c r="E17" s="284"/>
      <c r="F17" s="285"/>
      <c r="G17" s="308" t="str">
        <f>IF('参加名簿(入力はこちらでお願いします)'!R12="","",'参加名簿(入力はこちらでお願いします)'!R12)</f>
        <v/>
      </c>
      <c r="H17" s="309"/>
      <c r="I17" s="217" t="str">
        <f>IF('参加名簿(入力はこちらでお願いします)'!S12="","",'参加名簿(入力はこちらでお願いします)'!S12)</f>
        <v/>
      </c>
      <c r="J17" s="303" t="str">
        <f>IF('参加名簿(入力はこちらでお願いします)'!T12="","",'参加名簿(入力はこちらでお願いします)'!T12)</f>
        <v/>
      </c>
      <c r="K17" s="304"/>
      <c r="L17" s="305"/>
    </row>
    <row r="18" spans="1:12" ht="24.95" customHeight="1" x14ac:dyDescent="0.15">
      <c r="A18" s="114"/>
      <c r="B18" s="216"/>
      <c r="C18" s="216"/>
      <c r="D18" s="264"/>
      <c r="E18" s="264"/>
      <c r="F18" s="264"/>
      <c r="G18" s="265"/>
      <c r="H18" s="265"/>
      <c r="I18" s="216"/>
      <c r="J18" s="264"/>
      <c r="K18" s="264"/>
      <c r="L18" s="264"/>
    </row>
    <row r="19" spans="1:12" ht="24.95" customHeight="1" x14ac:dyDescent="0.15">
      <c r="A19" s="216"/>
      <c r="B19" s="216"/>
      <c r="C19" s="216"/>
      <c r="D19" s="265"/>
      <c r="E19" s="265"/>
      <c r="F19" s="265"/>
      <c r="G19" s="265"/>
      <c r="H19" s="265"/>
      <c r="I19" s="216"/>
      <c r="J19" s="265"/>
      <c r="K19" s="265"/>
      <c r="L19" s="265"/>
    </row>
    <row r="20" spans="1:12" ht="24.95" customHeight="1" x14ac:dyDescent="0.15">
      <c r="A20" s="226"/>
      <c r="B20" s="227"/>
      <c r="C20" s="216"/>
      <c r="D20" s="310"/>
      <c r="E20" s="310"/>
      <c r="F20" s="310"/>
      <c r="G20" s="311"/>
      <c r="H20" s="311"/>
      <c r="I20" s="216"/>
      <c r="J20" s="264"/>
      <c r="K20" s="264"/>
      <c r="L20" s="264"/>
    </row>
    <row r="21" spans="1:12" ht="24.95" customHeight="1" x14ac:dyDescent="0.15">
      <c r="A21" s="226"/>
      <c r="B21" s="227"/>
      <c r="C21" s="216"/>
      <c r="D21" s="310"/>
      <c r="E21" s="310"/>
      <c r="F21" s="310"/>
      <c r="G21" s="311"/>
      <c r="H21" s="311"/>
      <c r="I21" s="216"/>
      <c r="J21" s="264"/>
      <c r="K21" s="264"/>
      <c r="L21" s="264"/>
    </row>
    <row r="22" spans="1:12" ht="24.95" customHeight="1" x14ac:dyDescent="0.15">
      <c r="A22" s="226"/>
      <c r="B22" s="227"/>
      <c r="C22" s="216"/>
      <c r="D22" s="310"/>
      <c r="E22" s="310"/>
      <c r="F22" s="310"/>
      <c r="G22" s="311"/>
      <c r="H22" s="311"/>
      <c r="I22" s="216"/>
      <c r="J22" s="264"/>
      <c r="K22" s="264"/>
      <c r="L22" s="264"/>
    </row>
    <row r="23" spans="1:12" ht="24.95" customHeight="1" x14ac:dyDescent="0.15">
      <c r="A23" s="226"/>
      <c r="B23" s="227"/>
      <c r="C23" s="216"/>
      <c r="D23" s="310"/>
      <c r="E23" s="310"/>
      <c r="F23" s="310"/>
      <c r="G23" s="311"/>
      <c r="H23" s="311"/>
      <c r="I23" s="216"/>
      <c r="J23" s="264"/>
      <c r="K23" s="264"/>
      <c r="L23" s="264"/>
    </row>
    <row r="24" spans="1:12" ht="24.95" customHeight="1" thickBot="1" x14ac:dyDescent="0.2">
      <c r="A24" s="114" t="s">
        <v>326</v>
      </c>
      <c r="B24" s="52"/>
      <c r="C24" s="52"/>
      <c r="D24" s="264"/>
      <c r="E24" s="264"/>
      <c r="F24" s="264"/>
      <c r="G24" s="265"/>
      <c r="H24" s="265"/>
      <c r="I24" s="52"/>
      <c r="J24" s="264"/>
      <c r="K24" s="264"/>
      <c r="L24" s="264"/>
    </row>
    <row r="25" spans="1:12" ht="24.95" customHeight="1" x14ac:dyDescent="0.15">
      <c r="A25" s="65" t="s">
        <v>12</v>
      </c>
      <c r="B25" s="66" t="s">
        <v>274</v>
      </c>
      <c r="C25" s="66" t="s">
        <v>11</v>
      </c>
      <c r="D25" s="256" t="s">
        <v>8</v>
      </c>
      <c r="E25" s="257"/>
      <c r="F25" s="258"/>
      <c r="G25" s="256" t="s">
        <v>274</v>
      </c>
      <c r="H25" s="258"/>
      <c r="I25" s="66" t="s">
        <v>11</v>
      </c>
      <c r="J25" s="256" t="s">
        <v>8</v>
      </c>
      <c r="K25" s="257"/>
      <c r="L25" s="259"/>
    </row>
    <row r="26" spans="1:12" ht="24.95" customHeight="1" x14ac:dyDescent="0.15">
      <c r="A26" s="79">
        <v>1</v>
      </c>
      <c r="B26" s="87" t="str">
        <f>IF('参加名簿(入力はこちらでお願いします)'!M23="","",'参加名簿(入力はこちらでお願いします)'!M23)</f>
        <v/>
      </c>
      <c r="C26" s="45" t="str">
        <f>IF('参加名簿(入力はこちらでお願いします)'!N23="","",'参加名簿(入力はこちらでお願いします)'!N23)</f>
        <v/>
      </c>
      <c r="D26" s="250" t="str">
        <f>IF('参加名簿(入力はこちらでお願いします)'!O23="","",'参加名簿(入力はこちらでお願いします)'!O23)</f>
        <v/>
      </c>
      <c r="E26" s="251"/>
      <c r="F26" s="252"/>
      <c r="G26" s="306" t="str">
        <f>IF('参加名簿(入力はこちらでお願いします)'!R23="","",'参加名簿(入力はこちらでお願いします)'!R23)</f>
        <v/>
      </c>
      <c r="H26" s="307"/>
      <c r="I26" s="45" t="str">
        <f>IF('参加名簿(入力はこちらでお願いします)'!S23="","",'参加名簿(入力はこちらでお願いします)'!S23)</f>
        <v/>
      </c>
      <c r="J26" s="250" t="str">
        <f>IF('参加名簿(入力はこちらでお願いします)'!T23="","",'参加名簿(入力はこちらでお願いします)'!T23)</f>
        <v/>
      </c>
      <c r="K26" s="251"/>
      <c r="L26" s="255"/>
    </row>
    <row r="27" spans="1:12" ht="24.95" customHeight="1" x14ac:dyDescent="0.15">
      <c r="A27" s="79">
        <v>2</v>
      </c>
      <c r="B27" s="87" t="str">
        <f>IF('参加名簿(入力はこちらでお願いします)'!M24="","",'参加名簿(入力はこちらでお願いします)'!M24)</f>
        <v/>
      </c>
      <c r="C27" s="45" t="str">
        <f>IF('参加名簿(入力はこちらでお願いします)'!N24="","",'参加名簿(入力はこちらでお願いします)'!N24)</f>
        <v/>
      </c>
      <c r="D27" s="250" t="str">
        <f>IF('参加名簿(入力はこちらでお願いします)'!O24="","",'参加名簿(入力はこちらでお願いします)'!O24)</f>
        <v/>
      </c>
      <c r="E27" s="251"/>
      <c r="F27" s="252"/>
      <c r="G27" s="306" t="str">
        <f>IF('参加名簿(入力はこちらでお願いします)'!R24="","",'参加名簿(入力はこちらでお願いします)'!R24)</f>
        <v/>
      </c>
      <c r="H27" s="307"/>
      <c r="I27" s="45" t="str">
        <f>IF('参加名簿(入力はこちらでお願いします)'!S24="","",'参加名簿(入力はこちらでお願いします)'!S24)</f>
        <v/>
      </c>
      <c r="J27" s="250" t="str">
        <f>IF('参加名簿(入力はこちらでお願いします)'!T24="","",'参加名簿(入力はこちらでお願いします)'!T24)</f>
        <v/>
      </c>
      <c r="K27" s="251"/>
      <c r="L27" s="255"/>
    </row>
    <row r="28" spans="1:12" ht="24.95" customHeight="1" x14ac:dyDescent="0.15">
      <c r="A28" s="79">
        <v>3</v>
      </c>
      <c r="B28" s="87" t="str">
        <f>IF('参加名簿(入力はこちらでお願いします)'!M25="","",'参加名簿(入力はこちらでお願いします)'!M25)</f>
        <v/>
      </c>
      <c r="C28" s="45" t="str">
        <f>IF('参加名簿(入力はこちらでお願いします)'!N25="","",'参加名簿(入力はこちらでお願いします)'!N25)</f>
        <v/>
      </c>
      <c r="D28" s="250" t="str">
        <f>IF('参加名簿(入力はこちらでお願いします)'!O25="","",'参加名簿(入力はこちらでお願いします)'!O25)</f>
        <v/>
      </c>
      <c r="E28" s="251"/>
      <c r="F28" s="252"/>
      <c r="G28" s="306" t="str">
        <f>IF('参加名簿(入力はこちらでお願いします)'!R25="","",'参加名簿(入力はこちらでお願いします)'!R25)</f>
        <v/>
      </c>
      <c r="H28" s="307"/>
      <c r="I28" s="45" t="str">
        <f>IF('参加名簿(入力はこちらでお願いします)'!S25="","",'参加名簿(入力はこちらでお願いします)'!S25)</f>
        <v/>
      </c>
      <c r="J28" s="250" t="str">
        <f>IF('参加名簿(入力はこちらでお願いします)'!T25="","",'参加名簿(入力はこちらでお願いします)'!T25)</f>
        <v/>
      </c>
      <c r="K28" s="251"/>
      <c r="L28" s="255"/>
    </row>
    <row r="29" spans="1:12" ht="24.95" customHeight="1" thickBot="1" x14ac:dyDescent="0.2">
      <c r="A29" s="111">
        <v>4</v>
      </c>
      <c r="B29" s="112" t="str">
        <f>IF('参加名簿(入力はこちらでお願いします)'!M26="","",'参加名簿(入力はこちらでお願いします)'!M26)</f>
        <v/>
      </c>
      <c r="C29" s="113" t="str">
        <f>IF('参加名簿(入力はこちらでお願いします)'!N26="","",'参加名簿(入力はこちらでお願いします)'!N26)</f>
        <v/>
      </c>
      <c r="D29" s="245" t="str">
        <f>IF('参加名簿(入力はこちらでお願いします)'!O26="","",'参加名簿(入力はこちらでお願いします)'!O26)</f>
        <v/>
      </c>
      <c r="E29" s="246"/>
      <c r="F29" s="247"/>
      <c r="G29" s="312" t="str">
        <f>IF('参加名簿(入力はこちらでお願いします)'!R26="","",'参加名簿(入力はこちらでお願いします)'!R26)</f>
        <v/>
      </c>
      <c r="H29" s="313"/>
      <c r="I29" s="113" t="str">
        <f>IF('参加名簿(入力はこちらでお願いします)'!S26="","",'参加名簿(入力はこちらでお願いします)'!S26)</f>
        <v/>
      </c>
      <c r="J29" s="245" t="str">
        <f>IF('参加名簿(入力はこちらでお願いします)'!T26="","",'参加名簿(入力はこちらでお願いします)'!T26)</f>
        <v/>
      </c>
      <c r="K29" s="246"/>
      <c r="L29" s="263"/>
    </row>
    <row r="30" spans="1:12" x14ac:dyDescent="0.15">
      <c r="A30" s="51"/>
    </row>
    <row r="31" spans="1:12" x14ac:dyDescent="0.15">
      <c r="A31" t="s">
        <v>276</v>
      </c>
    </row>
    <row r="32" spans="1:12" x14ac:dyDescent="0.15">
      <c r="A32" t="s">
        <v>277</v>
      </c>
    </row>
    <row r="33" spans="1:11" x14ac:dyDescent="0.15">
      <c r="A33" t="s">
        <v>275</v>
      </c>
    </row>
    <row r="35" spans="1:11" ht="23.25" customHeight="1" x14ac:dyDescent="0.15">
      <c r="B35" s="241">
        <f ca="1">TODAY()</f>
        <v>45973</v>
      </c>
      <c r="C35" s="241"/>
      <c r="D35" s="242" t="str">
        <f>IF(A4="","",B6)</f>
        <v/>
      </c>
      <c r="E35" s="242"/>
      <c r="F35" s="242"/>
      <c r="G35" s="81" t="str">
        <f>IF(OR(A4=52,A4=53),"キャンパス","高等学校")</f>
        <v>高等学校</v>
      </c>
      <c r="H35" s="81"/>
    </row>
    <row r="36" spans="1:11" ht="23.25" customHeight="1" x14ac:dyDescent="0.15">
      <c r="D36" s="243"/>
      <c r="E36" s="243"/>
      <c r="F36" s="51"/>
      <c r="G36" s="60" t="s">
        <v>318</v>
      </c>
      <c r="H36" s="244" t="str">
        <f>IF('参加名簿(入力はこちらでお願いします)'!R3="","",'参加名簿(入力はこちらでお願いします)'!R3)</f>
        <v/>
      </c>
      <c r="I36" s="244"/>
      <c r="J36" s="46" t="s">
        <v>278</v>
      </c>
    </row>
    <row r="38" spans="1:11" ht="14.25" thickBot="1" x14ac:dyDescent="0.2">
      <c r="H38" t="s">
        <v>354</v>
      </c>
    </row>
    <row r="39" spans="1:11" x14ac:dyDescent="0.15">
      <c r="H39" s="73" t="s">
        <v>0</v>
      </c>
      <c r="I39" s="314" t="s">
        <v>355</v>
      </c>
      <c r="J39" s="315"/>
      <c r="K39" s="316"/>
    </row>
    <row r="40" spans="1:11" ht="14.25" thickBot="1" x14ac:dyDescent="0.2">
      <c r="H40" s="157" t="str">
        <f>A4</f>
        <v/>
      </c>
      <c r="I40" s="317" t="str">
        <f>B6</f>
        <v/>
      </c>
      <c r="J40" s="318"/>
      <c r="K40" s="319"/>
    </row>
  </sheetData>
  <sheetProtection algorithmName="SHA-512" hashValue="FEYIHUgbTeMEUqLENQ0WXeJ5km0Nja6X3S1H4iDdjJTgcG9WEN73uePSvsdAnSu09hkq0gmwK5rzgvUYlAbPbA==" saltValue="RcfB9XjokuIjVtCs8P6qgw==" spinCount="100000" sheet="1" objects="1" scenarios="1" selectLockedCells="1" selectUnlockedCells="1"/>
  <mergeCells count="72">
    <mergeCell ref="I39:K39"/>
    <mergeCell ref="I40:K40"/>
    <mergeCell ref="B35:C35"/>
    <mergeCell ref="D35:F35"/>
    <mergeCell ref="D12:F12"/>
    <mergeCell ref="G12:H12"/>
    <mergeCell ref="J12:L12"/>
    <mergeCell ref="D13:F13"/>
    <mergeCell ref="G13:H13"/>
    <mergeCell ref="J13:L13"/>
    <mergeCell ref="D14:F14"/>
    <mergeCell ref="G14:H14"/>
    <mergeCell ref="J14:L14"/>
    <mergeCell ref="D15:F15"/>
    <mergeCell ref="G15:H15"/>
    <mergeCell ref="J15:L15"/>
    <mergeCell ref="J27:L27"/>
    <mergeCell ref="J22:L22"/>
    <mergeCell ref="D36:E36"/>
    <mergeCell ref="D29:F29"/>
    <mergeCell ref="G24:H24"/>
    <mergeCell ref="D28:F28"/>
    <mergeCell ref="G28:H28"/>
    <mergeCell ref="D27:F27"/>
    <mergeCell ref="G27:H27"/>
    <mergeCell ref="D25:F25"/>
    <mergeCell ref="G25:H25"/>
    <mergeCell ref="H36:I36"/>
    <mergeCell ref="J28:L28"/>
    <mergeCell ref="G29:H29"/>
    <mergeCell ref="J29:L29"/>
    <mergeCell ref="D26:F26"/>
    <mergeCell ref="D23:F23"/>
    <mergeCell ref="J25:L25"/>
    <mergeCell ref="G23:H23"/>
    <mergeCell ref="J23:L23"/>
    <mergeCell ref="D24:F24"/>
    <mergeCell ref="J24:L24"/>
    <mergeCell ref="G26:H26"/>
    <mergeCell ref="J26:L26"/>
    <mergeCell ref="D20:F20"/>
    <mergeCell ref="G22:H22"/>
    <mergeCell ref="G18:H18"/>
    <mergeCell ref="J18:L18"/>
    <mergeCell ref="D18:F18"/>
    <mergeCell ref="D19:F19"/>
    <mergeCell ref="G19:H19"/>
    <mergeCell ref="J19:L19"/>
    <mergeCell ref="G20:H20"/>
    <mergeCell ref="J20:L20"/>
    <mergeCell ref="G21:H21"/>
    <mergeCell ref="J21:L21"/>
    <mergeCell ref="D21:F21"/>
    <mergeCell ref="D22:F22"/>
    <mergeCell ref="D11:F11"/>
    <mergeCell ref="G11:H11"/>
    <mergeCell ref="J11:L11"/>
    <mergeCell ref="A1:L1"/>
    <mergeCell ref="F6:G6"/>
    <mergeCell ref="H6:L6"/>
    <mergeCell ref="I7:L7"/>
    <mergeCell ref="G10:H10"/>
    <mergeCell ref="J10:L10"/>
    <mergeCell ref="B7:C7"/>
    <mergeCell ref="F7:G7"/>
    <mergeCell ref="D10:F10"/>
    <mergeCell ref="D16:F16"/>
    <mergeCell ref="G16:H16"/>
    <mergeCell ref="J16:L16"/>
    <mergeCell ref="D17:F17"/>
    <mergeCell ref="G17:H17"/>
    <mergeCell ref="J17:L17"/>
  </mergeCells>
  <phoneticPr fontId="1"/>
  <printOptions horizontalCentered="1"/>
  <pageMargins left="0.49" right="0.31496062992125984" top="0.35433070866141736" bottom="0.35433070866141736" header="0.31496062992125984" footer="0.11"/>
  <pageSetup paperSize="9" scale="9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R49"/>
  <sheetViews>
    <sheetView topLeftCell="A16" zoomScaleNormal="100" zoomScaleSheetLayoutView="80" workbookViewId="0">
      <selection activeCell="C3" sqref="C3"/>
    </sheetView>
  </sheetViews>
  <sheetFormatPr defaultRowHeight="13.5" x14ac:dyDescent="0.15"/>
  <cols>
    <col min="1" max="1" width="3.5" style="50" customWidth="1"/>
    <col min="2" max="2" width="5.625" style="50" customWidth="1"/>
    <col min="3" max="5" width="15.625" style="50" customWidth="1"/>
    <col min="6" max="6" width="1.875" style="50" customWidth="1"/>
    <col min="7" max="9" width="4.75" style="50" customWidth="1"/>
    <col min="10" max="10" width="5" style="50" customWidth="1"/>
    <col min="11" max="12" width="4.75" style="50" customWidth="1"/>
    <col min="13" max="14" width="5.375" style="50" customWidth="1"/>
    <col min="15" max="15" width="3.5" style="50" customWidth="1"/>
    <col min="16" max="17" width="9.625" style="50" customWidth="1"/>
    <col min="18" max="262" width="9" style="50"/>
    <col min="263" max="263" width="5.625" style="50" customWidth="1"/>
    <col min="264" max="269" width="15.625" style="50" customWidth="1"/>
    <col min="270" max="270" width="3.25" style="50" customWidth="1"/>
    <col min="271" max="273" width="9.625" style="50" customWidth="1"/>
    <col min="274" max="518" width="9" style="50"/>
    <col min="519" max="519" width="5.625" style="50" customWidth="1"/>
    <col min="520" max="525" width="15.625" style="50" customWidth="1"/>
    <col min="526" max="526" width="3.25" style="50" customWidth="1"/>
    <col min="527" max="529" width="9.625" style="50" customWidth="1"/>
    <col min="530" max="774" width="9" style="50"/>
    <col min="775" max="775" width="5.625" style="50" customWidth="1"/>
    <col min="776" max="781" width="15.625" style="50" customWidth="1"/>
    <col min="782" max="782" width="3.25" style="50" customWidth="1"/>
    <col min="783" max="785" width="9.625" style="50" customWidth="1"/>
    <col min="786" max="1030" width="9" style="50"/>
    <col min="1031" max="1031" width="5.625" style="50" customWidth="1"/>
    <col min="1032" max="1037" width="15.625" style="50" customWidth="1"/>
    <col min="1038" max="1038" width="3.25" style="50" customWidth="1"/>
    <col min="1039" max="1041" width="9.625" style="50" customWidth="1"/>
    <col min="1042" max="1286" width="9" style="50"/>
    <col min="1287" max="1287" width="5.625" style="50" customWidth="1"/>
    <col min="1288" max="1293" width="15.625" style="50" customWidth="1"/>
    <col min="1294" max="1294" width="3.25" style="50" customWidth="1"/>
    <col min="1295" max="1297" width="9.625" style="50" customWidth="1"/>
    <col min="1298" max="1542" width="9" style="50"/>
    <col min="1543" max="1543" width="5.625" style="50" customWidth="1"/>
    <col min="1544" max="1549" width="15.625" style="50" customWidth="1"/>
    <col min="1550" max="1550" width="3.25" style="50" customWidth="1"/>
    <col min="1551" max="1553" width="9.625" style="50" customWidth="1"/>
    <col min="1554" max="1798" width="9" style="50"/>
    <col min="1799" max="1799" width="5.625" style="50" customWidth="1"/>
    <col min="1800" max="1805" width="15.625" style="50" customWidth="1"/>
    <col min="1806" max="1806" width="3.25" style="50" customWidth="1"/>
    <col min="1807" max="1809" width="9.625" style="50" customWidth="1"/>
    <col min="1810" max="2054" width="9" style="50"/>
    <col min="2055" max="2055" width="5.625" style="50" customWidth="1"/>
    <col min="2056" max="2061" width="15.625" style="50" customWidth="1"/>
    <col min="2062" max="2062" width="3.25" style="50" customWidth="1"/>
    <col min="2063" max="2065" width="9.625" style="50" customWidth="1"/>
    <col min="2066" max="2310" width="9" style="50"/>
    <col min="2311" max="2311" width="5.625" style="50" customWidth="1"/>
    <col min="2312" max="2317" width="15.625" style="50" customWidth="1"/>
    <col min="2318" max="2318" width="3.25" style="50" customWidth="1"/>
    <col min="2319" max="2321" width="9.625" style="50" customWidth="1"/>
    <col min="2322" max="2566" width="9" style="50"/>
    <col min="2567" max="2567" width="5.625" style="50" customWidth="1"/>
    <col min="2568" max="2573" width="15.625" style="50" customWidth="1"/>
    <col min="2574" max="2574" width="3.25" style="50" customWidth="1"/>
    <col min="2575" max="2577" width="9.625" style="50" customWidth="1"/>
    <col min="2578" max="2822" width="9" style="50"/>
    <col min="2823" max="2823" width="5.625" style="50" customWidth="1"/>
    <col min="2824" max="2829" width="15.625" style="50" customWidth="1"/>
    <col min="2830" max="2830" width="3.25" style="50" customWidth="1"/>
    <col min="2831" max="2833" width="9.625" style="50" customWidth="1"/>
    <col min="2834" max="3078" width="9" style="50"/>
    <col min="3079" max="3079" width="5.625" style="50" customWidth="1"/>
    <col min="3080" max="3085" width="15.625" style="50" customWidth="1"/>
    <col min="3086" max="3086" width="3.25" style="50" customWidth="1"/>
    <col min="3087" max="3089" width="9.625" style="50" customWidth="1"/>
    <col min="3090" max="3334" width="9" style="50"/>
    <col min="3335" max="3335" width="5.625" style="50" customWidth="1"/>
    <col min="3336" max="3341" width="15.625" style="50" customWidth="1"/>
    <col min="3342" max="3342" width="3.25" style="50" customWidth="1"/>
    <col min="3343" max="3345" width="9.625" style="50" customWidth="1"/>
    <col min="3346" max="3590" width="9" style="50"/>
    <col min="3591" max="3591" width="5.625" style="50" customWidth="1"/>
    <col min="3592" max="3597" width="15.625" style="50" customWidth="1"/>
    <col min="3598" max="3598" width="3.25" style="50" customWidth="1"/>
    <col min="3599" max="3601" width="9.625" style="50" customWidth="1"/>
    <col min="3602" max="3846" width="9" style="50"/>
    <col min="3847" max="3847" width="5.625" style="50" customWidth="1"/>
    <col min="3848" max="3853" width="15.625" style="50" customWidth="1"/>
    <col min="3854" max="3854" width="3.25" style="50" customWidth="1"/>
    <col min="3855" max="3857" width="9.625" style="50" customWidth="1"/>
    <col min="3858" max="4102" width="9" style="50"/>
    <col min="4103" max="4103" width="5.625" style="50" customWidth="1"/>
    <col min="4104" max="4109" width="15.625" style="50" customWidth="1"/>
    <col min="4110" max="4110" width="3.25" style="50" customWidth="1"/>
    <col min="4111" max="4113" width="9.625" style="50" customWidth="1"/>
    <col min="4114" max="4358" width="9" style="50"/>
    <col min="4359" max="4359" width="5.625" style="50" customWidth="1"/>
    <col min="4360" max="4365" width="15.625" style="50" customWidth="1"/>
    <col min="4366" max="4366" width="3.25" style="50" customWidth="1"/>
    <col min="4367" max="4369" width="9.625" style="50" customWidth="1"/>
    <col min="4370" max="4614" width="9" style="50"/>
    <col min="4615" max="4615" width="5.625" style="50" customWidth="1"/>
    <col min="4616" max="4621" width="15.625" style="50" customWidth="1"/>
    <col min="4622" max="4622" width="3.25" style="50" customWidth="1"/>
    <col min="4623" max="4625" width="9.625" style="50" customWidth="1"/>
    <col min="4626" max="4870" width="9" style="50"/>
    <col min="4871" max="4871" width="5.625" style="50" customWidth="1"/>
    <col min="4872" max="4877" width="15.625" style="50" customWidth="1"/>
    <col min="4878" max="4878" width="3.25" style="50" customWidth="1"/>
    <col min="4879" max="4881" width="9.625" style="50" customWidth="1"/>
    <col min="4882" max="5126" width="9" style="50"/>
    <col min="5127" max="5127" width="5.625" style="50" customWidth="1"/>
    <col min="5128" max="5133" width="15.625" style="50" customWidth="1"/>
    <col min="5134" max="5134" width="3.25" style="50" customWidth="1"/>
    <col min="5135" max="5137" width="9.625" style="50" customWidth="1"/>
    <col min="5138" max="5382" width="9" style="50"/>
    <col min="5383" max="5383" width="5.625" style="50" customWidth="1"/>
    <col min="5384" max="5389" width="15.625" style="50" customWidth="1"/>
    <col min="5390" max="5390" width="3.25" style="50" customWidth="1"/>
    <col min="5391" max="5393" width="9.625" style="50" customWidth="1"/>
    <col min="5394" max="5638" width="9" style="50"/>
    <col min="5639" max="5639" width="5.625" style="50" customWidth="1"/>
    <col min="5640" max="5645" width="15.625" style="50" customWidth="1"/>
    <col min="5646" max="5646" width="3.25" style="50" customWidth="1"/>
    <col min="5647" max="5649" width="9.625" style="50" customWidth="1"/>
    <col min="5650" max="5894" width="9" style="50"/>
    <col min="5895" max="5895" width="5.625" style="50" customWidth="1"/>
    <col min="5896" max="5901" width="15.625" style="50" customWidth="1"/>
    <col min="5902" max="5902" width="3.25" style="50" customWidth="1"/>
    <col min="5903" max="5905" width="9.625" style="50" customWidth="1"/>
    <col min="5906" max="6150" width="9" style="50"/>
    <col min="6151" max="6151" width="5.625" style="50" customWidth="1"/>
    <col min="6152" max="6157" width="15.625" style="50" customWidth="1"/>
    <col min="6158" max="6158" width="3.25" style="50" customWidth="1"/>
    <col min="6159" max="6161" width="9.625" style="50" customWidth="1"/>
    <col min="6162" max="6406" width="9" style="50"/>
    <col min="6407" max="6407" width="5.625" style="50" customWidth="1"/>
    <col min="6408" max="6413" width="15.625" style="50" customWidth="1"/>
    <col min="6414" max="6414" width="3.25" style="50" customWidth="1"/>
    <col min="6415" max="6417" width="9.625" style="50" customWidth="1"/>
    <col min="6418" max="6662" width="9" style="50"/>
    <col min="6663" max="6663" width="5.625" style="50" customWidth="1"/>
    <col min="6664" max="6669" width="15.625" style="50" customWidth="1"/>
    <col min="6670" max="6670" width="3.25" style="50" customWidth="1"/>
    <col min="6671" max="6673" width="9.625" style="50" customWidth="1"/>
    <col min="6674" max="6918" width="9" style="50"/>
    <col min="6919" max="6919" width="5.625" style="50" customWidth="1"/>
    <col min="6920" max="6925" width="15.625" style="50" customWidth="1"/>
    <col min="6926" max="6926" width="3.25" style="50" customWidth="1"/>
    <col min="6927" max="6929" width="9.625" style="50" customWidth="1"/>
    <col min="6930" max="7174" width="9" style="50"/>
    <col min="7175" max="7175" width="5.625" style="50" customWidth="1"/>
    <col min="7176" max="7181" width="15.625" style="50" customWidth="1"/>
    <col min="7182" max="7182" width="3.25" style="50" customWidth="1"/>
    <col min="7183" max="7185" width="9.625" style="50" customWidth="1"/>
    <col min="7186" max="7430" width="9" style="50"/>
    <col min="7431" max="7431" width="5.625" style="50" customWidth="1"/>
    <col min="7432" max="7437" width="15.625" style="50" customWidth="1"/>
    <col min="7438" max="7438" width="3.25" style="50" customWidth="1"/>
    <col min="7439" max="7441" width="9.625" style="50" customWidth="1"/>
    <col min="7442" max="7686" width="9" style="50"/>
    <col min="7687" max="7687" width="5.625" style="50" customWidth="1"/>
    <col min="7688" max="7693" width="15.625" style="50" customWidth="1"/>
    <col min="7694" max="7694" width="3.25" style="50" customWidth="1"/>
    <col min="7695" max="7697" width="9.625" style="50" customWidth="1"/>
    <col min="7698" max="7942" width="9" style="50"/>
    <col min="7943" max="7943" width="5.625" style="50" customWidth="1"/>
    <col min="7944" max="7949" width="15.625" style="50" customWidth="1"/>
    <col min="7950" max="7950" width="3.25" style="50" customWidth="1"/>
    <col min="7951" max="7953" width="9.625" style="50" customWidth="1"/>
    <col min="7954" max="8198" width="9" style="50"/>
    <col min="8199" max="8199" width="5.625" style="50" customWidth="1"/>
    <col min="8200" max="8205" width="15.625" style="50" customWidth="1"/>
    <col min="8206" max="8206" width="3.25" style="50" customWidth="1"/>
    <col min="8207" max="8209" width="9.625" style="50" customWidth="1"/>
    <col min="8210" max="8454" width="9" style="50"/>
    <col min="8455" max="8455" width="5.625" style="50" customWidth="1"/>
    <col min="8456" max="8461" width="15.625" style="50" customWidth="1"/>
    <col min="8462" max="8462" width="3.25" style="50" customWidth="1"/>
    <col min="8463" max="8465" width="9.625" style="50" customWidth="1"/>
    <col min="8466" max="8710" width="9" style="50"/>
    <col min="8711" max="8711" width="5.625" style="50" customWidth="1"/>
    <col min="8712" max="8717" width="15.625" style="50" customWidth="1"/>
    <col min="8718" max="8718" width="3.25" style="50" customWidth="1"/>
    <col min="8719" max="8721" width="9.625" style="50" customWidth="1"/>
    <col min="8722" max="8966" width="9" style="50"/>
    <col min="8967" max="8967" width="5.625" style="50" customWidth="1"/>
    <col min="8968" max="8973" width="15.625" style="50" customWidth="1"/>
    <col min="8974" max="8974" width="3.25" style="50" customWidth="1"/>
    <col min="8975" max="8977" width="9.625" style="50" customWidth="1"/>
    <col min="8978" max="9222" width="9" style="50"/>
    <col min="9223" max="9223" width="5.625" style="50" customWidth="1"/>
    <col min="9224" max="9229" width="15.625" style="50" customWidth="1"/>
    <col min="9230" max="9230" width="3.25" style="50" customWidth="1"/>
    <col min="9231" max="9233" width="9.625" style="50" customWidth="1"/>
    <col min="9234" max="9478" width="9" style="50"/>
    <col min="9479" max="9479" width="5.625" style="50" customWidth="1"/>
    <col min="9480" max="9485" width="15.625" style="50" customWidth="1"/>
    <col min="9486" max="9486" width="3.25" style="50" customWidth="1"/>
    <col min="9487" max="9489" width="9.625" style="50" customWidth="1"/>
    <col min="9490" max="9734" width="9" style="50"/>
    <col min="9735" max="9735" width="5.625" style="50" customWidth="1"/>
    <col min="9736" max="9741" width="15.625" style="50" customWidth="1"/>
    <col min="9742" max="9742" width="3.25" style="50" customWidth="1"/>
    <col min="9743" max="9745" width="9.625" style="50" customWidth="1"/>
    <col min="9746" max="9990" width="9" style="50"/>
    <col min="9991" max="9991" width="5.625" style="50" customWidth="1"/>
    <col min="9992" max="9997" width="15.625" style="50" customWidth="1"/>
    <col min="9998" max="9998" width="3.25" style="50" customWidth="1"/>
    <col min="9999" max="10001" width="9.625" style="50" customWidth="1"/>
    <col min="10002" max="10246" width="9" style="50"/>
    <col min="10247" max="10247" width="5.625" style="50" customWidth="1"/>
    <col min="10248" max="10253" width="15.625" style="50" customWidth="1"/>
    <col min="10254" max="10254" width="3.25" style="50" customWidth="1"/>
    <col min="10255" max="10257" width="9.625" style="50" customWidth="1"/>
    <col min="10258" max="10502" width="9" style="50"/>
    <col min="10503" max="10503" width="5.625" style="50" customWidth="1"/>
    <col min="10504" max="10509" width="15.625" style="50" customWidth="1"/>
    <col min="10510" max="10510" width="3.25" style="50" customWidth="1"/>
    <col min="10511" max="10513" width="9.625" style="50" customWidth="1"/>
    <col min="10514" max="10758" width="9" style="50"/>
    <col min="10759" max="10759" width="5.625" style="50" customWidth="1"/>
    <col min="10760" max="10765" width="15.625" style="50" customWidth="1"/>
    <col min="10766" max="10766" width="3.25" style="50" customWidth="1"/>
    <col min="10767" max="10769" width="9.625" style="50" customWidth="1"/>
    <col min="10770" max="11014" width="9" style="50"/>
    <col min="11015" max="11015" width="5.625" style="50" customWidth="1"/>
    <col min="11016" max="11021" width="15.625" style="50" customWidth="1"/>
    <col min="11022" max="11022" width="3.25" style="50" customWidth="1"/>
    <col min="11023" max="11025" width="9.625" style="50" customWidth="1"/>
    <col min="11026" max="11270" width="9" style="50"/>
    <col min="11271" max="11271" width="5.625" style="50" customWidth="1"/>
    <col min="11272" max="11277" width="15.625" style="50" customWidth="1"/>
    <col min="11278" max="11278" width="3.25" style="50" customWidth="1"/>
    <col min="11279" max="11281" width="9.625" style="50" customWidth="1"/>
    <col min="11282" max="11526" width="9" style="50"/>
    <col min="11527" max="11527" width="5.625" style="50" customWidth="1"/>
    <col min="11528" max="11533" width="15.625" style="50" customWidth="1"/>
    <col min="11534" max="11534" width="3.25" style="50" customWidth="1"/>
    <col min="11535" max="11537" width="9.625" style="50" customWidth="1"/>
    <col min="11538" max="11782" width="9" style="50"/>
    <col min="11783" max="11783" width="5.625" style="50" customWidth="1"/>
    <col min="11784" max="11789" width="15.625" style="50" customWidth="1"/>
    <col min="11790" max="11790" width="3.25" style="50" customWidth="1"/>
    <col min="11791" max="11793" width="9.625" style="50" customWidth="1"/>
    <col min="11794" max="12038" width="9" style="50"/>
    <col min="12039" max="12039" width="5.625" style="50" customWidth="1"/>
    <col min="12040" max="12045" width="15.625" style="50" customWidth="1"/>
    <col min="12046" max="12046" width="3.25" style="50" customWidth="1"/>
    <col min="12047" max="12049" width="9.625" style="50" customWidth="1"/>
    <col min="12050" max="12294" width="9" style="50"/>
    <col min="12295" max="12295" width="5.625" style="50" customWidth="1"/>
    <col min="12296" max="12301" width="15.625" style="50" customWidth="1"/>
    <col min="12302" max="12302" width="3.25" style="50" customWidth="1"/>
    <col min="12303" max="12305" width="9.625" style="50" customWidth="1"/>
    <col min="12306" max="12550" width="9" style="50"/>
    <col min="12551" max="12551" width="5.625" style="50" customWidth="1"/>
    <col min="12552" max="12557" width="15.625" style="50" customWidth="1"/>
    <col min="12558" max="12558" width="3.25" style="50" customWidth="1"/>
    <col min="12559" max="12561" width="9.625" style="50" customWidth="1"/>
    <col min="12562" max="12806" width="9" style="50"/>
    <col min="12807" max="12807" width="5.625" style="50" customWidth="1"/>
    <col min="12808" max="12813" width="15.625" style="50" customWidth="1"/>
    <col min="12814" max="12814" width="3.25" style="50" customWidth="1"/>
    <col min="12815" max="12817" width="9.625" style="50" customWidth="1"/>
    <col min="12818" max="13062" width="9" style="50"/>
    <col min="13063" max="13063" width="5.625" style="50" customWidth="1"/>
    <col min="13064" max="13069" width="15.625" style="50" customWidth="1"/>
    <col min="13070" max="13070" width="3.25" style="50" customWidth="1"/>
    <col min="13071" max="13073" width="9.625" style="50" customWidth="1"/>
    <col min="13074" max="13318" width="9" style="50"/>
    <col min="13319" max="13319" width="5.625" style="50" customWidth="1"/>
    <col min="13320" max="13325" width="15.625" style="50" customWidth="1"/>
    <col min="13326" max="13326" width="3.25" style="50" customWidth="1"/>
    <col min="13327" max="13329" width="9.625" style="50" customWidth="1"/>
    <col min="13330" max="13574" width="9" style="50"/>
    <col min="13575" max="13575" width="5.625" style="50" customWidth="1"/>
    <col min="13576" max="13581" width="15.625" style="50" customWidth="1"/>
    <col min="13582" max="13582" width="3.25" style="50" customWidth="1"/>
    <col min="13583" max="13585" width="9.625" style="50" customWidth="1"/>
    <col min="13586" max="13830" width="9" style="50"/>
    <col min="13831" max="13831" width="5.625" style="50" customWidth="1"/>
    <col min="13832" max="13837" width="15.625" style="50" customWidth="1"/>
    <col min="13838" max="13838" width="3.25" style="50" customWidth="1"/>
    <col min="13839" max="13841" width="9.625" style="50" customWidth="1"/>
    <col min="13842" max="14086" width="9" style="50"/>
    <col min="14087" max="14087" width="5.625" style="50" customWidth="1"/>
    <col min="14088" max="14093" width="15.625" style="50" customWidth="1"/>
    <col min="14094" max="14094" width="3.25" style="50" customWidth="1"/>
    <col min="14095" max="14097" width="9.625" style="50" customWidth="1"/>
    <col min="14098" max="14342" width="9" style="50"/>
    <col min="14343" max="14343" width="5.625" style="50" customWidth="1"/>
    <col min="14344" max="14349" width="15.625" style="50" customWidth="1"/>
    <col min="14350" max="14350" width="3.25" style="50" customWidth="1"/>
    <col min="14351" max="14353" width="9.625" style="50" customWidth="1"/>
    <col min="14354" max="14598" width="9" style="50"/>
    <col min="14599" max="14599" width="5.625" style="50" customWidth="1"/>
    <col min="14600" max="14605" width="15.625" style="50" customWidth="1"/>
    <col min="14606" max="14606" width="3.25" style="50" customWidth="1"/>
    <col min="14607" max="14609" width="9.625" style="50" customWidth="1"/>
    <col min="14610" max="14854" width="9" style="50"/>
    <col min="14855" max="14855" width="5.625" style="50" customWidth="1"/>
    <col min="14856" max="14861" width="15.625" style="50" customWidth="1"/>
    <col min="14862" max="14862" width="3.25" style="50" customWidth="1"/>
    <col min="14863" max="14865" width="9.625" style="50" customWidth="1"/>
    <col min="14866" max="15110" width="9" style="50"/>
    <col min="15111" max="15111" width="5.625" style="50" customWidth="1"/>
    <col min="15112" max="15117" width="15.625" style="50" customWidth="1"/>
    <col min="15118" max="15118" width="3.25" style="50" customWidth="1"/>
    <col min="15119" max="15121" width="9.625" style="50" customWidth="1"/>
    <col min="15122" max="15366" width="9" style="50"/>
    <col min="15367" max="15367" width="5.625" style="50" customWidth="1"/>
    <col min="15368" max="15373" width="15.625" style="50" customWidth="1"/>
    <col min="15374" max="15374" width="3.25" style="50" customWidth="1"/>
    <col min="15375" max="15377" width="9.625" style="50" customWidth="1"/>
    <col min="15378" max="15622" width="9" style="50"/>
    <col min="15623" max="15623" width="5.625" style="50" customWidth="1"/>
    <col min="15624" max="15629" width="15.625" style="50" customWidth="1"/>
    <col min="15630" max="15630" width="3.25" style="50" customWidth="1"/>
    <col min="15631" max="15633" width="9.625" style="50" customWidth="1"/>
    <col min="15634" max="15878" width="9" style="50"/>
    <col min="15879" max="15879" width="5.625" style="50" customWidth="1"/>
    <col min="15880" max="15885" width="15.625" style="50" customWidth="1"/>
    <col min="15886" max="15886" width="3.25" style="50" customWidth="1"/>
    <col min="15887" max="15889" width="9.625" style="50" customWidth="1"/>
    <col min="15890" max="16134" width="9" style="50"/>
    <col min="16135" max="16135" width="5.625" style="50" customWidth="1"/>
    <col min="16136" max="16141" width="15.625" style="50" customWidth="1"/>
    <col min="16142" max="16142" width="3.25" style="50" customWidth="1"/>
    <col min="16143" max="16145" width="9.625" style="50" customWidth="1"/>
    <col min="16146" max="16384" width="9" style="50"/>
  </cols>
  <sheetData>
    <row r="1" spans="1:18" ht="14.25" thickBot="1" x14ac:dyDescent="0.2">
      <c r="A1" s="118"/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</row>
    <row r="2" spans="1:18" x14ac:dyDescent="0.15">
      <c r="A2" s="118"/>
      <c r="B2" s="118"/>
      <c r="C2" s="116" t="s">
        <v>328</v>
      </c>
      <c r="D2" s="324" t="s">
        <v>329</v>
      </c>
      <c r="E2" s="325"/>
      <c r="F2" s="118"/>
      <c r="G2" s="118"/>
      <c r="H2" s="118"/>
      <c r="I2" s="118"/>
      <c r="J2" s="118"/>
      <c r="K2" s="118"/>
      <c r="L2" s="118"/>
      <c r="M2" s="118"/>
      <c r="N2" s="118"/>
      <c r="O2" s="118"/>
    </row>
    <row r="3" spans="1:18" ht="30.75" customHeight="1" thickBot="1" x14ac:dyDescent="0.2">
      <c r="A3" s="118"/>
      <c r="B3" s="118"/>
      <c r="C3" s="117"/>
      <c r="D3" s="322"/>
      <c r="E3" s="323"/>
      <c r="F3" s="118"/>
      <c r="G3" s="333" t="s">
        <v>330</v>
      </c>
      <c r="H3" s="333"/>
      <c r="I3" s="333"/>
      <c r="J3" s="333"/>
      <c r="K3" s="333"/>
      <c r="L3" s="333"/>
      <c r="M3" s="333"/>
      <c r="N3" s="333"/>
      <c r="O3" s="118"/>
    </row>
    <row r="4" spans="1:18" ht="13.5" customHeight="1" x14ac:dyDescent="0.15">
      <c r="A4" s="118"/>
      <c r="B4" s="118"/>
      <c r="C4" s="119"/>
      <c r="D4" s="120"/>
      <c r="E4" s="120"/>
      <c r="F4" s="118"/>
      <c r="G4" s="118"/>
      <c r="H4" s="118"/>
      <c r="I4" s="118"/>
      <c r="J4" s="118"/>
      <c r="K4" s="118"/>
      <c r="L4" s="118"/>
      <c r="M4" s="118"/>
      <c r="N4" s="118"/>
      <c r="O4" s="118"/>
    </row>
    <row r="5" spans="1:18" x14ac:dyDescent="0.15">
      <c r="A5" s="118"/>
      <c r="B5" s="118"/>
      <c r="C5" s="118" t="s">
        <v>333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</row>
    <row r="6" spans="1:18" ht="33.75" customHeight="1" x14ac:dyDescent="0.15">
      <c r="A6" s="118"/>
      <c r="B6" s="335" t="s">
        <v>478</v>
      </c>
      <c r="C6" s="335"/>
      <c r="D6" s="335"/>
      <c r="E6" s="335"/>
      <c r="F6" s="335"/>
      <c r="G6" s="335"/>
      <c r="H6" s="335"/>
      <c r="I6" s="335"/>
      <c r="J6" s="335"/>
      <c r="K6" s="335"/>
      <c r="L6" s="335"/>
      <c r="M6" s="335"/>
      <c r="N6" s="335"/>
      <c r="O6" s="121"/>
      <c r="P6" s="49"/>
      <c r="Q6" s="49"/>
      <c r="R6" s="44"/>
    </row>
    <row r="7" spans="1:18" ht="12" customHeight="1" x14ac:dyDescent="0.15">
      <c r="A7" s="118"/>
      <c r="B7" s="124"/>
      <c r="C7" s="125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2"/>
      <c r="P7" s="48"/>
      <c r="Q7" s="48"/>
    </row>
    <row r="8" spans="1:18" ht="30" customHeight="1" x14ac:dyDescent="0.15">
      <c r="A8" s="118"/>
      <c r="B8" s="336" t="s">
        <v>285</v>
      </c>
      <c r="C8" s="336"/>
      <c r="D8" s="336"/>
      <c r="E8" s="336"/>
      <c r="F8" s="336"/>
      <c r="G8" s="336"/>
      <c r="H8" s="336"/>
      <c r="I8" s="336"/>
      <c r="J8" s="336"/>
      <c r="K8" s="336"/>
      <c r="L8" s="336"/>
      <c r="M8" s="336"/>
      <c r="N8" s="336"/>
      <c r="O8" s="123"/>
      <c r="P8" s="51"/>
      <c r="Q8" s="51"/>
    </row>
    <row r="9" spans="1:18" ht="20.25" customHeight="1" thickBot="1" x14ac:dyDescent="0.2">
      <c r="A9" s="118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18"/>
    </row>
    <row r="10" spans="1:18" ht="20.25" customHeight="1" x14ac:dyDescent="0.15">
      <c r="A10" s="118"/>
      <c r="B10" s="125"/>
      <c r="C10" s="127"/>
      <c r="D10" s="341" t="str">
        <f>IF(C3="","",VLOOKUP(C3,高体連加盟校一覧!$A$12:$H$68,2))</f>
        <v/>
      </c>
      <c r="E10" s="342"/>
      <c r="F10" s="337" t="str">
        <f>IF(OR(C3=52,C3=53),"キャンパス","高等学校")</f>
        <v>高等学校</v>
      </c>
      <c r="G10" s="337"/>
      <c r="H10" s="337"/>
      <c r="I10" s="337"/>
      <c r="J10" s="338"/>
      <c r="K10" s="125"/>
      <c r="L10" s="125"/>
      <c r="M10" s="125"/>
      <c r="N10" s="125"/>
      <c r="O10" s="118"/>
    </row>
    <row r="11" spans="1:18" ht="20.25" customHeight="1" thickBot="1" x14ac:dyDescent="0.2">
      <c r="A11" s="118"/>
      <c r="B11" s="125"/>
      <c r="C11" s="127"/>
      <c r="D11" s="343"/>
      <c r="E11" s="344"/>
      <c r="F11" s="339"/>
      <c r="G11" s="339"/>
      <c r="H11" s="339"/>
      <c r="I11" s="339"/>
      <c r="J11" s="340"/>
      <c r="K11" s="125"/>
      <c r="L11" s="125"/>
      <c r="M11" s="125"/>
      <c r="N11" s="125"/>
      <c r="O11" s="118"/>
    </row>
    <row r="12" spans="1:18" ht="20.25" customHeight="1" thickBot="1" x14ac:dyDescent="0.2">
      <c r="A12" s="118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18"/>
    </row>
    <row r="13" spans="1:18" ht="35.25" customHeight="1" thickBot="1" x14ac:dyDescent="0.2">
      <c r="A13" s="118"/>
      <c r="B13" s="125"/>
      <c r="C13" s="128" t="s">
        <v>286</v>
      </c>
      <c r="D13" s="129" t="s">
        <v>306</v>
      </c>
      <c r="E13" s="130" t="s">
        <v>287</v>
      </c>
      <c r="F13" s="345" t="s">
        <v>288</v>
      </c>
      <c r="G13" s="346"/>
      <c r="H13" s="346"/>
      <c r="I13" s="346"/>
      <c r="J13" s="348"/>
      <c r="K13" s="345" t="s">
        <v>289</v>
      </c>
      <c r="L13" s="346"/>
      <c r="M13" s="346"/>
      <c r="N13" s="347"/>
      <c r="O13" s="118"/>
    </row>
    <row r="14" spans="1:18" ht="35.25" customHeight="1" x14ac:dyDescent="0.15">
      <c r="A14" s="118"/>
      <c r="B14" s="125"/>
      <c r="C14" s="326" t="s">
        <v>290</v>
      </c>
      <c r="D14" s="131" t="s">
        <v>305</v>
      </c>
      <c r="E14" s="229">
        <v>2000</v>
      </c>
      <c r="F14" s="330">
        <f>COUNTA('参加名簿(入力はこちらでお願いします)'!$C$6:$C$12,"")-1</f>
        <v>0</v>
      </c>
      <c r="G14" s="331"/>
      <c r="H14" s="331"/>
      <c r="I14" s="331"/>
      <c r="J14" s="332"/>
      <c r="K14" s="328">
        <f>F14*2000</f>
        <v>0</v>
      </c>
      <c r="L14" s="329"/>
      <c r="M14" s="329"/>
      <c r="N14" s="132" t="s">
        <v>291</v>
      </c>
      <c r="O14" s="118"/>
    </row>
    <row r="15" spans="1:18" ht="35.25" customHeight="1" x14ac:dyDescent="0.15">
      <c r="A15" s="118"/>
      <c r="B15" s="125"/>
      <c r="C15" s="326"/>
      <c r="D15" s="133" t="s">
        <v>307</v>
      </c>
      <c r="E15" s="133" t="s">
        <v>292</v>
      </c>
      <c r="F15" s="357">
        <f>COUNTA('参加名簿(入力はこちらでお願いします)'!$C$16:$C$19,"")-1</f>
        <v>0</v>
      </c>
      <c r="G15" s="358"/>
      <c r="H15" s="358"/>
      <c r="I15" s="358"/>
      <c r="J15" s="359"/>
      <c r="K15" s="362">
        <f t="shared" ref="K15:K20" si="0">F15*2000</f>
        <v>0</v>
      </c>
      <c r="L15" s="363"/>
      <c r="M15" s="363"/>
      <c r="N15" s="134" t="s">
        <v>309</v>
      </c>
      <c r="O15" s="118"/>
    </row>
    <row r="16" spans="1:18" ht="35.25" customHeight="1" x14ac:dyDescent="0.15">
      <c r="A16" s="118"/>
      <c r="B16" s="125"/>
      <c r="C16" s="327"/>
      <c r="D16" s="133" t="s">
        <v>308</v>
      </c>
      <c r="E16" s="133" t="s">
        <v>292</v>
      </c>
      <c r="F16" s="357">
        <f>COUNTA('参加名簿(入力はこちらでお願いします)'!$C$23:$C$26,"")-1</f>
        <v>0</v>
      </c>
      <c r="G16" s="358"/>
      <c r="H16" s="358"/>
      <c r="I16" s="358"/>
      <c r="J16" s="359"/>
      <c r="K16" s="362">
        <f t="shared" si="0"/>
        <v>0</v>
      </c>
      <c r="L16" s="363"/>
      <c r="M16" s="363"/>
      <c r="N16" s="134" t="s">
        <v>309</v>
      </c>
      <c r="O16" s="118"/>
    </row>
    <row r="17" spans="1:15" ht="35.25" customHeight="1" x14ac:dyDescent="0.15">
      <c r="A17" s="118"/>
      <c r="B17" s="125"/>
      <c r="C17" s="334" t="s">
        <v>293</v>
      </c>
      <c r="D17" s="133" t="s">
        <v>305</v>
      </c>
      <c r="E17" s="133" t="s">
        <v>292</v>
      </c>
      <c r="F17" s="357">
        <f>COUNTA('参加名簿(入力はこちらでお願いします)'!$M$6:$M$12,"")-1</f>
        <v>0</v>
      </c>
      <c r="G17" s="358"/>
      <c r="H17" s="358"/>
      <c r="I17" s="358"/>
      <c r="J17" s="359"/>
      <c r="K17" s="362">
        <f t="shared" si="0"/>
        <v>0</v>
      </c>
      <c r="L17" s="363"/>
      <c r="M17" s="363"/>
      <c r="N17" s="134" t="s">
        <v>309</v>
      </c>
      <c r="O17" s="118"/>
    </row>
    <row r="18" spans="1:15" ht="35.25" customHeight="1" x14ac:dyDescent="0.15">
      <c r="A18" s="118"/>
      <c r="B18" s="125"/>
      <c r="C18" s="326"/>
      <c r="D18" s="133"/>
      <c r="E18" s="133"/>
      <c r="F18" s="357"/>
      <c r="G18" s="358"/>
      <c r="H18" s="358"/>
      <c r="I18" s="358"/>
      <c r="J18" s="359"/>
      <c r="K18" s="362"/>
      <c r="L18" s="363"/>
      <c r="M18" s="363"/>
      <c r="N18" s="134"/>
      <c r="O18" s="118"/>
    </row>
    <row r="19" spans="1:15" ht="35.25" customHeight="1" x14ac:dyDescent="0.15">
      <c r="A19" s="118"/>
      <c r="B19" s="125"/>
      <c r="C19" s="326"/>
      <c r="D19" s="133" t="s">
        <v>308</v>
      </c>
      <c r="E19" s="133" t="s">
        <v>292</v>
      </c>
      <c r="F19" s="357">
        <f>COUNTA('参加名簿(入力はこちらでお願いします)'!$M$23:$M$26,"")-1</f>
        <v>0</v>
      </c>
      <c r="G19" s="358"/>
      <c r="H19" s="358"/>
      <c r="I19" s="358"/>
      <c r="J19" s="359"/>
      <c r="K19" s="362">
        <f t="shared" si="0"/>
        <v>0</v>
      </c>
      <c r="L19" s="363"/>
      <c r="M19" s="363"/>
      <c r="N19" s="134" t="s">
        <v>309</v>
      </c>
      <c r="O19" s="118"/>
    </row>
    <row r="20" spans="1:15" ht="35.25" customHeight="1" thickBot="1" x14ac:dyDescent="0.2">
      <c r="A20" s="118"/>
      <c r="B20" s="125"/>
      <c r="C20" s="135" t="s">
        <v>294</v>
      </c>
      <c r="D20" s="136"/>
      <c r="E20" s="137"/>
      <c r="F20" s="351">
        <f>SUM(F14:J19)</f>
        <v>0</v>
      </c>
      <c r="G20" s="352"/>
      <c r="H20" s="352"/>
      <c r="I20" s="352"/>
      <c r="J20" s="353"/>
      <c r="K20" s="360">
        <f t="shared" si="0"/>
        <v>0</v>
      </c>
      <c r="L20" s="361"/>
      <c r="M20" s="361"/>
      <c r="N20" s="138" t="s">
        <v>309</v>
      </c>
      <c r="O20" s="118"/>
    </row>
    <row r="21" spans="1:15" ht="20.25" customHeight="1" x14ac:dyDescent="0.15">
      <c r="A21" s="118"/>
      <c r="B21" s="125"/>
      <c r="C21" s="125"/>
      <c r="D21" s="125"/>
      <c r="E21" s="125"/>
      <c r="F21" s="125"/>
      <c r="G21" s="125"/>
      <c r="H21" s="125"/>
      <c r="I21" s="125"/>
      <c r="J21" s="125"/>
      <c r="K21" s="349" t="s">
        <v>334</v>
      </c>
      <c r="L21" s="349"/>
      <c r="M21" s="349"/>
      <c r="N21" s="349"/>
      <c r="O21" s="118"/>
    </row>
    <row r="22" spans="1:15" ht="20.25" customHeight="1" x14ac:dyDescent="0.15">
      <c r="A22" s="118"/>
      <c r="B22" s="139" t="s">
        <v>295</v>
      </c>
      <c r="C22" s="125"/>
      <c r="D22" s="125"/>
      <c r="E22" s="125"/>
      <c r="F22" s="125"/>
      <c r="G22" s="125"/>
      <c r="H22" s="125"/>
      <c r="I22" s="125"/>
      <c r="J22" s="125"/>
      <c r="K22" s="350"/>
      <c r="L22" s="350"/>
      <c r="M22" s="350"/>
      <c r="N22" s="350"/>
      <c r="O22" s="118"/>
    </row>
    <row r="23" spans="1:15" x14ac:dyDescent="0.15">
      <c r="A23" s="118"/>
      <c r="B23" s="125"/>
      <c r="C23" s="140"/>
      <c r="D23" s="140"/>
      <c r="E23" s="125"/>
      <c r="F23" s="125"/>
      <c r="G23" s="125"/>
      <c r="H23" s="125"/>
      <c r="I23" s="125"/>
      <c r="J23" s="125"/>
      <c r="K23" s="350"/>
      <c r="L23" s="350"/>
      <c r="M23" s="350"/>
      <c r="N23" s="350"/>
      <c r="O23" s="118"/>
    </row>
    <row r="24" spans="1:15" ht="20.25" customHeight="1" x14ac:dyDescent="0.15">
      <c r="A24" s="118"/>
      <c r="B24" s="125"/>
      <c r="C24" s="141"/>
      <c r="D24" s="142"/>
      <c r="E24" s="143"/>
      <c r="F24" s="125"/>
      <c r="G24" s="125"/>
      <c r="H24" s="125"/>
      <c r="I24" s="125"/>
      <c r="J24" s="125"/>
      <c r="K24" s="125"/>
      <c r="L24" s="125"/>
      <c r="M24" s="125"/>
      <c r="N24" s="125"/>
      <c r="O24" s="118"/>
    </row>
    <row r="25" spans="1:15" ht="20.25" customHeight="1" x14ac:dyDescent="0.2">
      <c r="A25" s="118"/>
      <c r="B25" s="125"/>
      <c r="C25" s="144"/>
      <c r="D25" s="140"/>
      <c r="E25" s="145"/>
      <c r="F25" s="125"/>
      <c r="G25" s="364">
        <f ca="1">TODAY()</f>
        <v>45973</v>
      </c>
      <c r="H25" s="364"/>
      <c r="I25" s="364"/>
      <c r="J25" s="364"/>
      <c r="K25" s="364"/>
      <c r="L25" s="364"/>
      <c r="M25" s="146"/>
      <c r="N25" s="125"/>
      <c r="O25" s="118"/>
    </row>
    <row r="26" spans="1:15" ht="20.25" customHeight="1" x14ac:dyDescent="0.2">
      <c r="A26" s="118"/>
      <c r="B26" s="125"/>
      <c r="C26" s="144"/>
      <c r="D26" s="140"/>
      <c r="E26" s="145"/>
      <c r="F26" s="147"/>
      <c r="G26" s="147"/>
      <c r="H26" s="147"/>
      <c r="I26" s="147"/>
      <c r="J26" s="147"/>
      <c r="K26" s="147"/>
      <c r="L26" s="147"/>
      <c r="M26" s="147"/>
      <c r="N26" s="125"/>
      <c r="O26" s="118"/>
    </row>
    <row r="27" spans="1:15" ht="20.25" customHeight="1" x14ac:dyDescent="0.2">
      <c r="A27" s="118"/>
      <c r="B27" s="125"/>
      <c r="C27" s="144"/>
      <c r="D27" s="140"/>
      <c r="E27" s="145"/>
      <c r="F27" s="125"/>
      <c r="G27" s="147"/>
      <c r="H27" s="146" t="s">
        <v>327</v>
      </c>
      <c r="I27" s="147"/>
      <c r="J27" s="147"/>
      <c r="K27" s="147"/>
      <c r="L27" s="147"/>
      <c r="M27" s="147"/>
      <c r="N27" s="125"/>
      <c r="O27" s="118"/>
    </row>
    <row r="28" spans="1:15" ht="20.25" customHeight="1" x14ac:dyDescent="0.2">
      <c r="A28" s="118"/>
      <c r="B28" s="125"/>
      <c r="C28" s="144"/>
      <c r="D28" s="140"/>
      <c r="E28" s="145"/>
      <c r="F28" s="147"/>
      <c r="G28" s="147"/>
      <c r="H28" s="147"/>
      <c r="I28" s="147"/>
      <c r="J28" s="147"/>
      <c r="K28" s="147"/>
      <c r="L28" s="147"/>
      <c r="M28" s="147"/>
      <c r="N28" s="125"/>
      <c r="O28" s="118"/>
    </row>
    <row r="29" spans="1:15" ht="20.25" customHeight="1" x14ac:dyDescent="0.15">
      <c r="A29" s="118"/>
      <c r="B29" s="125"/>
      <c r="C29" s="148" t="s">
        <v>298</v>
      </c>
      <c r="D29" s="140"/>
      <c r="E29" s="145"/>
      <c r="F29" s="354" t="s">
        <v>297</v>
      </c>
      <c r="G29" s="355"/>
      <c r="H29" s="355"/>
      <c r="I29" s="356" t="str">
        <f>IF(D3="","",D3)</f>
        <v/>
      </c>
      <c r="J29" s="356"/>
      <c r="K29" s="356"/>
      <c r="L29" s="356"/>
      <c r="M29" s="356"/>
      <c r="N29" s="149" t="s">
        <v>278</v>
      </c>
      <c r="O29" s="118"/>
    </row>
    <row r="30" spans="1:15" ht="20.25" customHeight="1" x14ac:dyDescent="0.15">
      <c r="A30" s="118"/>
      <c r="B30" s="125"/>
      <c r="C30" s="150" t="s">
        <v>299</v>
      </c>
      <c r="D30" s="151" t="s">
        <v>320</v>
      </c>
      <c r="E30" s="145"/>
      <c r="F30" s="125"/>
      <c r="G30" s="125"/>
      <c r="H30" s="125"/>
      <c r="I30" s="125"/>
      <c r="J30" s="125" t="s">
        <v>296</v>
      </c>
      <c r="K30" s="125"/>
      <c r="L30" s="125"/>
      <c r="M30" s="125"/>
      <c r="N30" s="125"/>
      <c r="O30" s="118"/>
    </row>
    <row r="31" spans="1:15" x14ac:dyDescent="0.15">
      <c r="A31" s="118"/>
      <c r="B31" s="125"/>
      <c r="C31" s="150" t="s">
        <v>300</v>
      </c>
      <c r="D31" s="140" t="s">
        <v>319</v>
      </c>
      <c r="E31" s="145"/>
      <c r="F31" s="125"/>
      <c r="G31" s="125"/>
      <c r="H31" s="125"/>
      <c r="I31" s="152"/>
      <c r="J31" s="125"/>
      <c r="K31" s="125"/>
      <c r="L31" s="125"/>
      <c r="M31" s="125"/>
      <c r="N31" s="125"/>
      <c r="O31" s="118"/>
    </row>
    <row r="32" spans="1:15" x14ac:dyDescent="0.15">
      <c r="A32" s="118"/>
      <c r="B32" s="125"/>
      <c r="C32" s="144"/>
      <c r="D32" s="140"/>
      <c r="E32" s="145"/>
      <c r="F32" s="125"/>
      <c r="G32" s="125"/>
      <c r="H32" s="125"/>
      <c r="I32" s="125"/>
      <c r="J32" s="125"/>
      <c r="K32" s="125"/>
      <c r="L32" s="125"/>
      <c r="M32" s="125"/>
      <c r="N32" s="125"/>
      <c r="O32" s="118"/>
    </row>
    <row r="33" spans="1:15" x14ac:dyDescent="0.15">
      <c r="A33" s="118"/>
      <c r="B33" s="125"/>
      <c r="C33" s="144"/>
      <c r="D33" s="140"/>
      <c r="E33" s="145"/>
      <c r="F33" s="125"/>
      <c r="G33" s="125"/>
      <c r="H33" s="125"/>
      <c r="I33" s="125"/>
      <c r="J33" s="125"/>
      <c r="K33" s="125"/>
      <c r="L33" s="125"/>
      <c r="M33" s="125"/>
      <c r="N33" s="125"/>
      <c r="O33" s="118"/>
    </row>
    <row r="34" spans="1:15" x14ac:dyDescent="0.15">
      <c r="A34" s="118"/>
      <c r="B34" s="125"/>
      <c r="C34" s="144"/>
      <c r="D34" s="140"/>
      <c r="E34" s="145"/>
      <c r="F34" s="125"/>
      <c r="G34" s="125"/>
      <c r="H34" s="125"/>
      <c r="I34" s="125"/>
      <c r="J34" s="125"/>
      <c r="K34" s="125"/>
      <c r="L34" s="125"/>
      <c r="M34" s="125"/>
      <c r="N34" s="125"/>
      <c r="O34" s="118"/>
    </row>
    <row r="35" spans="1:15" x14ac:dyDescent="0.15">
      <c r="A35" s="118"/>
      <c r="B35" s="125"/>
      <c r="C35" s="144"/>
      <c r="D35" s="140"/>
      <c r="E35" s="145"/>
      <c r="F35" s="125"/>
      <c r="G35" s="125"/>
      <c r="H35" s="125"/>
      <c r="I35" s="125"/>
      <c r="J35" s="125"/>
      <c r="K35" s="125"/>
      <c r="L35" s="125"/>
      <c r="M35" s="125"/>
      <c r="N35" s="125"/>
      <c r="O35" s="118"/>
    </row>
    <row r="36" spans="1:15" x14ac:dyDescent="0.15">
      <c r="A36" s="118"/>
      <c r="B36" s="125"/>
      <c r="C36" s="144"/>
      <c r="D36" s="140"/>
      <c r="E36" s="145"/>
      <c r="F36" s="125"/>
      <c r="G36" s="125"/>
      <c r="H36" s="125"/>
      <c r="I36" s="125"/>
      <c r="J36" s="125"/>
      <c r="K36" s="125"/>
      <c r="L36" s="125"/>
      <c r="M36" s="125"/>
      <c r="N36" s="125"/>
      <c r="O36" s="118"/>
    </row>
    <row r="37" spans="1:15" x14ac:dyDescent="0.15">
      <c r="A37" s="118"/>
      <c r="B37" s="125"/>
      <c r="C37" s="144"/>
      <c r="D37" s="140"/>
      <c r="E37" s="145"/>
      <c r="F37" s="125"/>
      <c r="G37" s="125"/>
      <c r="H37" s="125"/>
      <c r="I37" s="125"/>
      <c r="J37" s="125"/>
      <c r="K37" s="125"/>
      <c r="L37" s="125"/>
      <c r="M37" s="125"/>
      <c r="N37" s="125"/>
      <c r="O37" s="118"/>
    </row>
    <row r="38" spans="1:15" x14ac:dyDescent="0.15">
      <c r="A38" s="118"/>
      <c r="B38" s="125"/>
      <c r="C38" s="144"/>
      <c r="D38" s="140"/>
      <c r="E38" s="145"/>
      <c r="F38" s="125"/>
      <c r="G38" s="125"/>
      <c r="H38" s="125"/>
      <c r="I38" s="125"/>
      <c r="J38" s="125"/>
      <c r="K38" s="125"/>
      <c r="L38" s="125"/>
      <c r="M38" s="125"/>
      <c r="N38" s="125"/>
      <c r="O38" s="118"/>
    </row>
    <row r="39" spans="1:15" x14ac:dyDescent="0.15">
      <c r="A39" s="118"/>
      <c r="B39" s="125"/>
      <c r="C39" s="144"/>
      <c r="D39" s="140"/>
      <c r="E39" s="145"/>
      <c r="F39" s="125"/>
      <c r="G39" s="125"/>
      <c r="H39" s="125"/>
      <c r="I39" s="125"/>
      <c r="J39" s="125"/>
      <c r="K39" s="125"/>
      <c r="L39" s="125"/>
      <c r="M39" s="125"/>
      <c r="N39" s="125"/>
      <c r="O39" s="118"/>
    </row>
    <row r="40" spans="1:15" x14ac:dyDescent="0.15">
      <c r="A40" s="118"/>
      <c r="B40" s="125"/>
      <c r="C40" s="144"/>
      <c r="D40" s="140"/>
      <c r="E40" s="145"/>
      <c r="F40" s="125"/>
      <c r="G40" s="125"/>
      <c r="H40" s="125"/>
      <c r="I40" s="125"/>
      <c r="J40" s="125"/>
      <c r="K40" s="125"/>
      <c r="L40" s="125"/>
      <c r="M40" s="125"/>
      <c r="N40" s="125"/>
      <c r="O40" s="118"/>
    </row>
    <row r="41" spans="1:15" x14ac:dyDescent="0.15">
      <c r="A41" s="118"/>
      <c r="B41" s="125"/>
      <c r="C41" s="144"/>
      <c r="D41" s="140"/>
      <c r="E41" s="145"/>
      <c r="F41" s="125"/>
      <c r="G41" s="125"/>
      <c r="H41" s="125"/>
      <c r="I41" s="125"/>
      <c r="J41" s="125"/>
      <c r="K41" s="125"/>
      <c r="L41" s="125"/>
      <c r="M41" s="125"/>
      <c r="N41" s="125"/>
      <c r="O41" s="118"/>
    </row>
    <row r="42" spans="1:15" x14ac:dyDescent="0.15">
      <c r="A42" s="118"/>
      <c r="B42" s="125"/>
      <c r="C42" s="144"/>
      <c r="D42" s="140"/>
      <c r="E42" s="145"/>
      <c r="F42" s="125"/>
      <c r="G42" s="125"/>
      <c r="H42" s="125"/>
      <c r="I42" s="125"/>
      <c r="J42" s="125"/>
      <c r="K42" s="125"/>
      <c r="L42" s="125"/>
      <c r="M42" s="125"/>
      <c r="N42" s="125"/>
      <c r="O42" s="118"/>
    </row>
    <row r="43" spans="1:15" x14ac:dyDescent="0.15">
      <c r="A43" s="118"/>
      <c r="B43" s="125"/>
      <c r="C43" s="144"/>
      <c r="D43" s="140"/>
      <c r="E43" s="145"/>
      <c r="F43" s="125"/>
      <c r="G43" s="125"/>
      <c r="H43" s="125"/>
      <c r="I43" s="125"/>
      <c r="J43" s="125"/>
      <c r="K43" s="125"/>
      <c r="L43" s="125"/>
      <c r="M43" s="125"/>
      <c r="N43" s="125"/>
      <c r="O43" s="118"/>
    </row>
    <row r="44" spans="1:15" x14ac:dyDescent="0.15">
      <c r="A44" s="118"/>
      <c r="B44" s="125"/>
      <c r="C44" s="144"/>
      <c r="D44" s="140"/>
      <c r="E44" s="145"/>
      <c r="F44" s="125"/>
      <c r="G44" s="125"/>
      <c r="H44" s="125"/>
      <c r="I44" s="125"/>
      <c r="J44" s="125"/>
      <c r="K44" s="125"/>
      <c r="L44" s="125"/>
      <c r="M44" s="125"/>
      <c r="N44" s="125"/>
      <c r="O44" s="118"/>
    </row>
    <row r="45" spans="1:15" x14ac:dyDescent="0.15">
      <c r="A45" s="118"/>
      <c r="B45" s="125"/>
      <c r="C45" s="144"/>
      <c r="D45" s="140"/>
      <c r="E45" s="145"/>
      <c r="F45" s="125"/>
      <c r="G45" s="125"/>
      <c r="H45" s="125"/>
      <c r="I45" s="125"/>
      <c r="J45" s="125"/>
      <c r="K45" s="125"/>
      <c r="L45" s="125"/>
      <c r="M45" s="125"/>
      <c r="N45" s="125"/>
      <c r="O45" s="118"/>
    </row>
    <row r="46" spans="1:15" x14ac:dyDescent="0.15">
      <c r="A46" s="118"/>
      <c r="B46" s="125"/>
      <c r="C46" s="153"/>
      <c r="D46" s="154"/>
      <c r="E46" s="155"/>
      <c r="F46" s="125"/>
      <c r="G46" s="125"/>
      <c r="H46" s="125"/>
      <c r="I46" s="125"/>
      <c r="J46" s="125"/>
      <c r="K46" s="125"/>
      <c r="L46" s="125"/>
      <c r="M46" s="125"/>
      <c r="N46" s="125"/>
      <c r="O46" s="118"/>
    </row>
    <row r="47" spans="1:15" x14ac:dyDescent="0.15">
      <c r="A47" s="118"/>
      <c r="B47" s="118"/>
      <c r="C47" s="119"/>
      <c r="D47" s="119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</row>
    <row r="48" spans="1:15" x14ac:dyDescent="0.15">
      <c r="A48" s="118"/>
      <c r="B48" s="118"/>
      <c r="C48" s="118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</row>
    <row r="49" spans="1:15" x14ac:dyDescent="0.15">
      <c r="A49" s="118"/>
      <c r="B49" s="118"/>
      <c r="C49" s="118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</row>
  </sheetData>
  <sheetProtection algorithmName="SHA-512" hashValue="FRTcbAPkAWTai8JtYNlaunE6PBLmWGvQLYv+JckzAcn7ctqu+CesvjWZfJPdVTgBnLkanxecuemOKTakdjipMA==" saltValue="R7BVLiRx5bdjoxb2ZmZ5tw==" spinCount="100000" sheet="1" objects="1" scenarios="1" selectLockedCells="1"/>
  <mergeCells count="29">
    <mergeCell ref="K21:N23"/>
    <mergeCell ref="F20:J20"/>
    <mergeCell ref="F29:H29"/>
    <mergeCell ref="I29:M29"/>
    <mergeCell ref="F15:J15"/>
    <mergeCell ref="F16:J16"/>
    <mergeCell ref="K20:M20"/>
    <mergeCell ref="K15:M15"/>
    <mergeCell ref="K16:M16"/>
    <mergeCell ref="K17:M17"/>
    <mergeCell ref="K18:M18"/>
    <mergeCell ref="F17:J17"/>
    <mergeCell ref="F18:J18"/>
    <mergeCell ref="F19:J19"/>
    <mergeCell ref="K19:M19"/>
    <mergeCell ref="G25:L25"/>
    <mergeCell ref="C17:C19"/>
    <mergeCell ref="B6:N6"/>
    <mergeCell ref="B8:N8"/>
    <mergeCell ref="F10:J11"/>
    <mergeCell ref="D10:E11"/>
    <mergeCell ref="K13:N13"/>
    <mergeCell ref="F13:J13"/>
    <mergeCell ref="D3:E3"/>
    <mergeCell ref="D2:E2"/>
    <mergeCell ref="C14:C16"/>
    <mergeCell ref="K14:M14"/>
    <mergeCell ref="F14:J14"/>
    <mergeCell ref="G3:N3"/>
  </mergeCells>
  <phoneticPr fontId="1"/>
  <printOptions horizontalCentered="1"/>
  <pageMargins left="0.22" right="0.55118110236220474" top="0.31496062992125984" bottom="0.31496062992125984" header="0.15748031496062992" footer="0.15748031496062992"/>
  <pageSetup paperSize="9" orientation="portrait" horizontalDpi="300" verticalDpi="300" r:id="rId1"/>
  <colBreaks count="2" manualBreakCount="2">
    <brk id="14" min="5" max="45" man="1"/>
    <brk id="1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M69"/>
  <sheetViews>
    <sheetView view="pageBreakPreview" zoomScale="60" zoomScaleNormal="60" workbookViewId="0">
      <pane xSplit="2" ySplit="13" topLeftCell="C32" activePane="bottomRight" state="frozen"/>
      <selection pane="topRight" activeCell="C1" sqref="C1"/>
      <selection pane="bottomLeft" activeCell="A14" sqref="A14"/>
      <selection pane="bottomRight" activeCell="B43" sqref="B43"/>
    </sheetView>
  </sheetViews>
  <sheetFormatPr defaultColWidth="10.75" defaultRowHeight="14.25" x14ac:dyDescent="0.15"/>
  <cols>
    <col min="1" max="1" width="4.75" style="3" customWidth="1"/>
    <col min="2" max="2" width="23.875" style="3" customWidth="1"/>
    <col min="3" max="4" width="5.75" style="3" customWidth="1"/>
    <col min="5" max="5" width="10.75" style="3" customWidth="1"/>
    <col min="6" max="6" width="82.625" style="3" bestFit="1" customWidth="1"/>
    <col min="7" max="8" width="18.5" style="3" bestFit="1" customWidth="1"/>
    <col min="9" max="13" width="16" style="3" customWidth="1"/>
    <col min="14" max="233" width="10.75" style="3"/>
    <col min="234" max="234" width="4.75" style="3" customWidth="1"/>
    <col min="235" max="235" width="17.875" style="3" customWidth="1"/>
    <col min="236" max="237" width="5.75" style="3" customWidth="1"/>
    <col min="238" max="238" width="10.75" style="3" customWidth="1"/>
    <col min="239" max="239" width="38.125" style="3" customWidth="1"/>
    <col min="240" max="241" width="15.75" style="3" customWidth="1"/>
    <col min="242" max="244" width="12.625" style="3" customWidth="1"/>
    <col min="245" max="245" width="12.75" style="3" customWidth="1"/>
    <col min="246" max="489" width="10.75" style="3"/>
    <col min="490" max="490" width="4.75" style="3" customWidth="1"/>
    <col min="491" max="491" width="17.875" style="3" customWidth="1"/>
    <col min="492" max="493" width="5.75" style="3" customWidth="1"/>
    <col min="494" max="494" width="10.75" style="3" customWidth="1"/>
    <col min="495" max="495" width="38.125" style="3" customWidth="1"/>
    <col min="496" max="497" width="15.75" style="3" customWidth="1"/>
    <col min="498" max="500" width="12.625" style="3" customWidth="1"/>
    <col min="501" max="501" width="12.75" style="3" customWidth="1"/>
    <col min="502" max="745" width="10.75" style="3"/>
    <col min="746" max="746" width="4.75" style="3" customWidth="1"/>
    <col min="747" max="747" width="17.875" style="3" customWidth="1"/>
    <col min="748" max="749" width="5.75" style="3" customWidth="1"/>
    <col min="750" max="750" width="10.75" style="3" customWidth="1"/>
    <col min="751" max="751" width="38.125" style="3" customWidth="1"/>
    <col min="752" max="753" width="15.75" style="3" customWidth="1"/>
    <col min="754" max="756" width="12.625" style="3" customWidth="1"/>
    <col min="757" max="757" width="12.75" style="3" customWidth="1"/>
    <col min="758" max="1001" width="10.75" style="3"/>
    <col min="1002" max="1002" width="4.75" style="3" customWidth="1"/>
    <col min="1003" max="1003" width="17.875" style="3" customWidth="1"/>
    <col min="1004" max="1005" width="5.75" style="3" customWidth="1"/>
    <col min="1006" max="1006" width="10.75" style="3" customWidth="1"/>
    <col min="1007" max="1007" width="38.125" style="3" customWidth="1"/>
    <col min="1008" max="1009" width="15.75" style="3" customWidth="1"/>
    <col min="1010" max="1012" width="12.625" style="3" customWidth="1"/>
    <col min="1013" max="1013" width="12.75" style="3" customWidth="1"/>
    <col min="1014" max="1257" width="10.75" style="3"/>
    <col min="1258" max="1258" width="4.75" style="3" customWidth="1"/>
    <col min="1259" max="1259" width="17.875" style="3" customWidth="1"/>
    <col min="1260" max="1261" width="5.75" style="3" customWidth="1"/>
    <col min="1262" max="1262" width="10.75" style="3" customWidth="1"/>
    <col min="1263" max="1263" width="38.125" style="3" customWidth="1"/>
    <col min="1264" max="1265" width="15.75" style="3" customWidth="1"/>
    <col min="1266" max="1268" width="12.625" style="3" customWidth="1"/>
    <col min="1269" max="1269" width="12.75" style="3" customWidth="1"/>
    <col min="1270" max="1513" width="10.75" style="3"/>
    <col min="1514" max="1514" width="4.75" style="3" customWidth="1"/>
    <col min="1515" max="1515" width="17.875" style="3" customWidth="1"/>
    <col min="1516" max="1517" width="5.75" style="3" customWidth="1"/>
    <col min="1518" max="1518" width="10.75" style="3" customWidth="1"/>
    <col min="1519" max="1519" width="38.125" style="3" customWidth="1"/>
    <col min="1520" max="1521" width="15.75" style="3" customWidth="1"/>
    <col min="1522" max="1524" width="12.625" style="3" customWidth="1"/>
    <col min="1525" max="1525" width="12.75" style="3" customWidth="1"/>
    <col min="1526" max="1769" width="10.75" style="3"/>
    <col min="1770" max="1770" width="4.75" style="3" customWidth="1"/>
    <col min="1771" max="1771" width="17.875" style="3" customWidth="1"/>
    <col min="1772" max="1773" width="5.75" style="3" customWidth="1"/>
    <col min="1774" max="1774" width="10.75" style="3" customWidth="1"/>
    <col min="1775" max="1775" width="38.125" style="3" customWidth="1"/>
    <col min="1776" max="1777" width="15.75" style="3" customWidth="1"/>
    <col min="1778" max="1780" width="12.625" style="3" customWidth="1"/>
    <col min="1781" max="1781" width="12.75" style="3" customWidth="1"/>
    <col min="1782" max="2025" width="10.75" style="3"/>
    <col min="2026" max="2026" width="4.75" style="3" customWidth="1"/>
    <col min="2027" max="2027" width="17.875" style="3" customWidth="1"/>
    <col min="2028" max="2029" width="5.75" style="3" customWidth="1"/>
    <col min="2030" max="2030" width="10.75" style="3" customWidth="1"/>
    <col min="2031" max="2031" width="38.125" style="3" customWidth="1"/>
    <col min="2032" max="2033" width="15.75" style="3" customWidth="1"/>
    <col min="2034" max="2036" width="12.625" style="3" customWidth="1"/>
    <col min="2037" max="2037" width="12.75" style="3" customWidth="1"/>
    <col min="2038" max="2281" width="10.75" style="3"/>
    <col min="2282" max="2282" width="4.75" style="3" customWidth="1"/>
    <col min="2283" max="2283" width="17.875" style="3" customWidth="1"/>
    <col min="2284" max="2285" width="5.75" style="3" customWidth="1"/>
    <col min="2286" max="2286" width="10.75" style="3" customWidth="1"/>
    <col min="2287" max="2287" width="38.125" style="3" customWidth="1"/>
    <col min="2288" max="2289" width="15.75" style="3" customWidth="1"/>
    <col min="2290" max="2292" width="12.625" style="3" customWidth="1"/>
    <col min="2293" max="2293" width="12.75" style="3" customWidth="1"/>
    <col min="2294" max="2537" width="10.75" style="3"/>
    <col min="2538" max="2538" width="4.75" style="3" customWidth="1"/>
    <col min="2539" max="2539" width="17.875" style="3" customWidth="1"/>
    <col min="2540" max="2541" width="5.75" style="3" customWidth="1"/>
    <col min="2542" max="2542" width="10.75" style="3" customWidth="1"/>
    <col min="2543" max="2543" width="38.125" style="3" customWidth="1"/>
    <col min="2544" max="2545" width="15.75" style="3" customWidth="1"/>
    <col min="2546" max="2548" width="12.625" style="3" customWidth="1"/>
    <col min="2549" max="2549" width="12.75" style="3" customWidth="1"/>
    <col min="2550" max="2793" width="10.75" style="3"/>
    <col min="2794" max="2794" width="4.75" style="3" customWidth="1"/>
    <col min="2795" max="2795" width="17.875" style="3" customWidth="1"/>
    <col min="2796" max="2797" width="5.75" style="3" customWidth="1"/>
    <col min="2798" max="2798" width="10.75" style="3" customWidth="1"/>
    <col min="2799" max="2799" width="38.125" style="3" customWidth="1"/>
    <col min="2800" max="2801" width="15.75" style="3" customWidth="1"/>
    <col min="2802" max="2804" width="12.625" style="3" customWidth="1"/>
    <col min="2805" max="2805" width="12.75" style="3" customWidth="1"/>
    <col min="2806" max="3049" width="10.75" style="3"/>
    <col min="3050" max="3050" width="4.75" style="3" customWidth="1"/>
    <col min="3051" max="3051" width="17.875" style="3" customWidth="1"/>
    <col min="3052" max="3053" width="5.75" style="3" customWidth="1"/>
    <col min="3054" max="3054" width="10.75" style="3" customWidth="1"/>
    <col min="3055" max="3055" width="38.125" style="3" customWidth="1"/>
    <col min="3056" max="3057" width="15.75" style="3" customWidth="1"/>
    <col min="3058" max="3060" width="12.625" style="3" customWidth="1"/>
    <col min="3061" max="3061" width="12.75" style="3" customWidth="1"/>
    <col min="3062" max="3305" width="10.75" style="3"/>
    <col min="3306" max="3306" width="4.75" style="3" customWidth="1"/>
    <col min="3307" max="3307" width="17.875" style="3" customWidth="1"/>
    <col min="3308" max="3309" width="5.75" style="3" customWidth="1"/>
    <col min="3310" max="3310" width="10.75" style="3" customWidth="1"/>
    <col min="3311" max="3311" width="38.125" style="3" customWidth="1"/>
    <col min="3312" max="3313" width="15.75" style="3" customWidth="1"/>
    <col min="3314" max="3316" width="12.625" style="3" customWidth="1"/>
    <col min="3317" max="3317" width="12.75" style="3" customWidth="1"/>
    <col min="3318" max="3561" width="10.75" style="3"/>
    <col min="3562" max="3562" width="4.75" style="3" customWidth="1"/>
    <col min="3563" max="3563" width="17.875" style="3" customWidth="1"/>
    <col min="3564" max="3565" width="5.75" style="3" customWidth="1"/>
    <col min="3566" max="3566" width="10.75" style="3" customWidth="1"/>
    <col min="3567" max="3567" width="38.125" style="3" customWidth="1"/>
    <col min="3568" max="3569" width="15.75" style="3" customWidth="1"/>
    <col min="3570" max="3572" width="12.625" style="3" customWidth="1"/>
    <col min="3573" max="3573" width="12.75" style="3" customWidth="1"/>
    <col min="3574" max="3817" width="10.75" style="3"/>
    <col min="3818" max="3818" width="4.75" style="3" customWidth="1"/>
    <col min="3819" max="3819" width="17.875" style="3" customWidth="1"/>
    <col min="3820" max="3821" width="5.75" style="3" customWidth="1"/>
    <col min="3822" max="3822" width="10.75" style="3" customWidth="1"/>
    <col min="3823" max="3823" width="38.125" style="3" customWidth="1"/>
    <col min="3824" max="3825" width="15.75" style="3" customWidth="1"/>
    <col min="3826" max="3828" width="12.625" style="3" customWidth="1"/>
    <col min="3829" max="3829" width="12.75" style="3" customWidth="1"/>
    <col min="3830" max="4073" width="10.75" style="3"/>
    <col min="4074" max="4074" width="4.75" style="3" customWidth="1"/>
    <col min="4075" max="4075" width="17.875" style="3" customWidth="1"/>
    <col min="4076" max="4077" width="5.75" style="3" customWidth="1"/>
    <col min="4078" max="4078" width="10.75" style="3" customWidth="1"/>
    <col min="4079" max="4079" width="38.125" style="3" customWidth="1"/>
    <col min="4080" max="4081" width="15.75" style="3" customWidth="1"/>
    <col min="4082" max="4084" width="12.625" style="3" customWidth="1"/>
    <col min="4085" max="4085" width="12.75" style="3" customWidth="1"/>
    <col min="4086" max="4329" width="10.75" style="3"/>
    <col min="4330" max="4330" width="4.75" style="3" customWidth="1"/>
    <col min="4331" max="4331" width="17.875" style="3" customWidth="1"/>
    <col min="4332" max="4333" width="5.75" style="3" customWidth="1"/>
    <col min="4334" max="4334" width="10.75" style="3" customWidth="1"/>
    <col min="4335" max="4335" width="38.125" style="3" customWidth="1"/>
    <col min="4336" max="4337" width="15.75" style="3" customWidth="1"/>
    <col min="4338" max="4340" width="12.625" style="3" customWidth="1"/>
    <col min="4341" max="4341" width="12.75" style="3" customWidth="1"/>
    <col min="4342" max="4585" width="10.75" style="3"/>
    <col min="4586" max="4586" width="4.75" style="3" customWidth="1"/>
    <col min="4587" max="4587" width="17.875" style="3" customWidth="1"/>
    <col min="4588" max="4589" width="5.75" style="3" customWidth="1"/>
    <col min="4590" max="4590" width="10.75" style="3" customWidth="1"/>
    <col min="4591" max="4591" width="38.125" style="3" customWidth="1"/>
    <col min="4592" max="4593" width="15.75" style="3" customWidth="1"/>
    <col min="4594" max="4596" width="12.625" style="3" customWidth="1"/>
    <col min="4597" max="4597" width="12.75" style="3" customWidth="1"/>
    <col min="4598" max="4841" width="10.75" style="3"/>
    <col min="4842" max="4842" width="4.75" style="3" customWidth="1"/>
    <col min="4843" max="4843" width="17.875" style="3" customWidth="1"/>
    <col min="4844" max="4845" width="5.75" style="3" customWidth="1"/>
    <col min="4846" max="4846" width="10.75" style="3" customWidth="1"/>
    <col min="4847" max="4847" width="38.125" style="3" customWidth="1"/>
    <col min="4848" max="4849" width="15.75" style="3" customWidth="1"/>
    <col min="4850" max="4852" width="12.625" style="3" customWidth="1"/>
    <col min="4853" max="4853" width="12.75" style="3" customWidth="1"/>
    <col min="4854" max="5097" width="10.75" style="3"/>
    <col min="5098" max="5098" width="4.75" style="3" customWidth="1"/>
    <col min="5099" max="5099" width="17.875" style="3" customWidth="1"/>
    <col min="5100" max="5101" width="5.75" style="3" customWidth="1"/>
    <col min="5102" max="5102" width="10.75" style="3" customWidth="1"/>
    <col min="5103" max="5103" width="38.125" style="3" customWidth="1"/>
    <col min="5104" max="5105" width="15.75" style="3" customWidth="1"/>
    <col min="5106" max="5108" width="12.625" style="3" customWidth="1"/>
    <col min="5109" max="5109" width="12.75" style="3" customWidth="1"/>
    <col min="5110" max="5353" width="10.75" style="3"/>
    <col min="5354" max="5354" width="4.75" style="3" customWidth="1"/>
    <col min="5355" max="5355" width="17.875" style="3" customWidth="1"/>
    <col min="5356" max="5357" width="5.75" style="3" customWidth="1"/>
    <col min="5358" max="5358" width="10.75" style="3" customWidth="1"/>
    <col min="5359" max="5359" width="38.125" style="3" customWidth="1"/>
    <col min="5360" max="5361" width="15.75" style="3" customWidth="1"/>
    <col min="5362" max="5364" width="12.625" style="3" customWidth="1"/>
    <col min="5365" max="5365" width="12.75" style="3" customWidth="1"/>
    <col min="5366" max="5609" width="10.75" style="3"/>
    <col min="5610" max="5610" width="4.75" style="3" customWidth="1"/>
    <col min="5611" max="5611" width="17.875" style="3" customWidth="1"/>
    <col min="5612" max="5613" width="5.75" style="3" customWidth="1"/>
    <col min="5614" max="5614" width="10.75" style="3" customWidth="1"/>
    <col min="5615" max="5615" width="38.125" style="3" customWidth="1"/>
    <col min="5616" max="5617" width="15.75" style="3" customWidth="1"/>
    <col min="5618" max="5620" width="12.625" style="3" customWidth="1"/>
    <col min="5621" max="5621" width="12.75" style="3" customWidth="1"/>
    <col min="5622" max="5865" width="10.75" style="3"/>
    <col min="5866" max="5866" width="4.75" style="3" customWidth="1"/>
    <col min="5867" max="5867" width="17.875" style="3" customWidth="1"/>
    <col min="5868" max="5869" width="5.75" style="3" customWidth="1"/>
    <col min="5870" max="5870" width="10.75" style="3" customWidth="1"/>
    <col min="5871" max="5871" width="38.125" style="3" customWidth="1"/>
    <col min="5872" max="5873" width="15.75" style="3" customWidth="1"/>
    <col min="5874" max="5876" width="12.625" style="3" customWidth="1"/>
    <col min="5877" max="5877" width="12.75" style="3" customWidth="1"/>
    <col min="5878" max="6121" width="10.75" style="3"/>
    <col min="6122" max="6122" width="4.75" style="3" customWidth="1"/>
    <col min="6123" max="6123" width="17.875" style="3" customWidth="1"/>
    <col min="6124" max="6125" width="5.75" style="3" customWidth="1"/>
    <col min="6126" max="6126" width="10.75" style="3" customWidth="1"/>
    <col min="6127" max="6127" width="38.125" style="3" customWidth="1"/>
    <col min="6128" max="6129" width="15.75" style="3" customWidth="1"/>
    <col min="6130" max="6132" width="12.625" style="3" customWidth="1"/>
    <col min="6133" max="6133" width="12.75" style="3" customWidth="1"/>
    <col min="6134" max="6377" width="10.75" style="3"/>
    <col min="6378" max="6378" width="4.75" style="3" customWidth="1"/>
    <col min="6379" max="6379" width="17.875" style="3" customWidth="1"/>
    <col min="6380" max="6381" width="5.75" style="3" customWidth="1"/>
    <col min="6382" max="6382" width="10.75" style="3" customWidth="1"/>
    <col min="6383" max="6383" width="38.125" style="3" customWidth="1"/>
    <col min="6384" max="6385" width="15.75" style="3" customWidth="1"/>
    <col min="6386" max="6388" width="12.625" style="3" customWidth="1"/>
    <col min="6389" max="6389" width="12.75" style="3" customWidth="1"/>
    <col min="6390" max="6633" width="10.75" style="3"/>
    <col min="6634" max="6634" width="4.75" style="3" customWidth="1"/>
    <col min="6635" max="6635" width="17.875" style="3" customWidth="1"/>
    <col min="6636" max="6637" width="5.75" style="3" customWidth="1"/>
    <col min="6638" max="6638" width="10.75" style="3" customWidth="1"/>
    <col min="6639" max="6639" width="38.125" style="3" customWidth="1"/>
    <col min="6640" max="6641" width="15.75" style="3" customWidth="1"/>
    <col min="6642" max="6644" width="12.625" style="3" customWidth="1"/>
    <col min="6645" max="6645" width="12.75" style="3" customWidth="1"/>
    <col min="6646" max="6889" width="10.75" style="3"/>
    <col min="6890" max="6890" width="4.75" style="3" customWidth="1"/>
    <col min="6891" max="6891" width="17.875" style="3" customWidth="1"/>
    <col min="6892" max="6893" width="5.75" style="3" customWidth="1"/>
    <col min="6894" max="6894" width="10.75" style="3" customWidth="1"/>
    <col min="6895" max="6895" width="38.125" style="3" customWidth="1"/>
    <col min="6896" max="6897" width="15.75" style="3" customWidth="1"/>
    <col min="6898" max="6900" width="12.625" style="3" customWidth="1"/>
    <col min="6901" max="6901" width="12.75" style="3" customWidth="1"/>
    <col min="6902" max="7145" width="10.75" style="3"/>
    <col min="7146" max="7146" width="4.75" style="3" customWidth="1"/>
    <col min="7147" max="7147" width="17.875" style="3" customWidth="1"/>
    <col min="7148" max="7149" width="5.75" style="3" customWidth="1"/>
    <col min="7150" max="7150" width="10.75" style="3" customWidth="1"/>
    <col min="7151" max="7151" width="38.125" style="3" customWidth="1"/>
    <col min="7152" max="7153" width="15.75" style="3" customWidth="1"/>
    <col min="7154" max="7156" width="12.625" style="3" customWidth="1"/>
    <col min="7157" max="7157" width="12.75" style="3" customWidth="1"/>
    <col min="7158" max="7401" width="10.75" style="3"/>
    <col min="7402" max="7402" width="4.75" style="3" customWidth="1"/>
    <col min="7403" max="7403" width="17.875" style="3" customWidth="1"/>
    <col min="7404" max="7405" width="5.75" style="3" customWidth="1"/>
    <col min="7406" max="7406" width="10.75" style="3" customWidth="1"/>
    <col min="7407" max="7407" width="38.125" style="3" customWidth="1"/>
    <col min="7408" max="7409" width="15.75" style="3" customWidth="1"/>
    <col min="7410" max="7412" width="12.625" style="3" customWidth="1"/>
    <col min="7413" max="7413" width="12.75" style="3" customWidth="1"/>
    <col min="7414" max="7657" width="10.75" style="3"/>
    <col min="7658" max="7658" width="4.75" style="3" customWidth="1"/>
    <col min="7659" max="7659" width="17.875" style="3" customWidth="1"/>
    <col min="7660" max="7661" width="5.75" style="3" customWidth="1"/>
    <col min="7662" max="7662" width="10.75" style="3" customWidth="1"/>
    <col min="7663" max="7663" width="38.125" style="3" customWidth="1"/>
    <col min="7664" max="7665" width="15.75" style="3" customWidth="1"/>
    <col min="7666" max="7668" width="12.625" style="3" customWidth="1"/>
    <col min="7669" max="7669" width="12.75" style="3" customWidth="1"/>
    <col min="7670" max="7913" width="10.75" style="3"/>
    <col min="7914" max="7914" width="4.75" style="3" customWidth="1"/>
    <col min="7915" max="7915" width="17.875" style="3" customWidth="1"/>
    <col min="7916" max="7917" width="5.75" style="3" customWidth="1"/>
    <col min="7918" max="7918" width="10.75" style="3" customWidth="1"/>
    <col min="7919" max="7919" width="38.125" style="3" customWidth="1"/>
    <col min="7920" max="7921" width="15.75" style="3" customWidth="1"/>
    <col min="7922" max="7924" width="12.625" style="3" customWidth="1"/>
    <col min="7925" max="7925" width="12.75" style="3" customWidth="1"/>
    <col min="7926" max="8169" width="10.75" style="3"/>
    <col min="8170" max="8170" width="4.75" style="3" customWidth="1"/>
    <col min="8171" max="8171" width="17.875" style="3" customWidth="1"/>
    <col min="8172" max="8173" width="5.75" style="3" customWidth="1"/>
    <col min="8174" max="8174" width="10.75" style="3" customWidth="1"/>
    <col min="8175" max="8175" width="38.125" style="3" customWidth="1"/>
    <col min="8176" max="8177" width="15.75" style="3" customWidth="1"/>
    <col min="8178" max="8180" width="12.625" style="3" customWidth="1"/>
    <col min="8181" max="8181" width="12.75" style="3" customWidth="1"/>
    <col min="8182" max="8425" width="10.75" style="3"/>
    <col min="8426" max="8426" width="4.75" style="3" customWidth="1"/>
    <col min="8427" max="8427" width="17.875" style="3" customWidth="1"/>
    <col min="8428" max="8429" width="5.75" style="3" customWidth="1"/>
    <col min="8430" max="8430" width="10.75" style="3" customWidth="1"/>
    <col min="8431" max="8431" width="38.125" style="3" customWidth="1"/>
    <col min="8432" max="8433" width="15.75" style="3" customWidth="1"/>
    <col min="8434" max="8436" width="12.625" style="3" customWidth="1"/>
    <col min="8437" max="8437" width="12.75" style="3" customWidth="1"/>
    <col min="8438" max="8681" width="10.75" style="3"/>
    <col min="8682" max="8682" width="4.75" style="3" customWidth="1"/>
    <col min="8683" max="8683" width="17.875" style="3" customWidth="1"/>
    <col min="8684" max="8685" width="5.75" style="3" customWidth="1"/>
    <col min="8686" max="8686" width="10.75" style="3" customWidth="1"/>
    <col min="8687" max="8687" width="38.125" style="3" customWidth="1"/>
    <col min="8688" max="8689" width="15.75" style="3" customWidth="1"/>
    <col min="8690" max="8692" width="12.625" style="3" customWidth="1"/>
    <col min="8693" max="8693" width="12.75" style="3" customWidth="1"/>
    <col min="8694" max="8937" width="10.75" style="3"/>
    <col min="8938" max="8938" width="4.75" style="3" customWidth="1"/>
    <col min="8939" max="8939" width="17.875" style="3" customWidth="1"/>
    <col min="8940" max="8941" width="5.75" style="3" customWidth="1"/>
    <col min="8942" max="8942" width="10.75" style="3" customWidth="1"/>
    <col min="8943" max="8943" width="38.125" style="3" customWidth="1"/>
    <col min="8944" max="8945" width="15.75" style="3" customWidth="1"/>
    <col min="8946" max="8948" width="12.625" style="3" customWidth="1"/>
    <col min="8949" max="8949" width="12.75" style="3" customWidth="1"/>
    <col min="8950" max="9193" width="10.75" style="3"/>
    <col min="9194" max="9194" width="4.75" style="3" customWidth="1"/>
    <col min="9195" max="9195" width="17.875" style="3" customWidth="1"/>
    <col min="9196" max="9197" width="5.75" style="3" customWidth="1"/>
    <col min="9198" max="9198" width="10.75" style="3" customWidth="1"/>
    <col min="9199" max="9199" width="38.125" style="3" customWidth="1"/>
    <col min="9200" max="9201" width="15.75" style="3" customWidth="1"/>
    <col min="9202" max="9204" width="12.625" style="3" customWidth="1"/>
    <col min="9205" max="9205" width="12.75" style="3" customWidth="1"/>
    <col min="9206" max="9449" width="10.75" style="3"/>
    <col min="9450" max="9450" width="4.75" style="3" customWidth="1"/>
    <col min="9451" max="9451" width="17.875" style="3" customWidth="1"/>
    <col min="9452" max="9453" width="5.75" style="3" customWidth="1"/>
    <col min="9454" max="9454" width="10.75" style="3" customWidth="1"/>
    <col min="9455" max="9455" width="38.125" style="3" customWidth="1"/>
    <col min="9456" max="9457" width="15.75" style="3" customWidth="1"/>
    <col min="9458" max="9460" width="12.625" style="3" customWidth="1"/>
    <col min="9461" max="9461" width="12.75" style="3" customWidth="1"/>
    <col min="9462" max="9705" width="10.75" style="3"/>
    <col min="9706" max="9706" width="4.75" style="3" customWidth="1"/>
    <col min="9707" max="9707" width="17.875" style="3" customWidth="1"/>
    <col min="9708" max="9709" width="5.75" style="3" customWidth="1"/>
    <col min="9710" max="9710" width="10.75" style="3" customWidth="1"/>
    <col min="9711" max="9711" width="38.125" style="3" customWidth="1"/>
    <col min="9712" max="9713" width="15.75" style="3" customWidth="1"/>
    <col min="9714" max="9716" width="12.625" style="3" customWidth="1"/>
    <col min="9717" max="9717" width="12.75" style="3" customWidth="1"/>
    <col min="9718" max="9961" width="10.75" style="3"/>
    <col min="9962" max="9962" width="4.75" style="3" customWidth="1"/>
    <col min="9963" max="9963" width="17.875" style="3" customWidth="1"/>
    <col min="9964" max="9965" width="5.75" style="3" customWidth="1"/>
    <col min="9966" max="9966" width="10.75" style="3" customWidth="1"/>
    <col min="9967" max="9967" width="38.125" style="3" customWidth="1"/>
    <col min="9968" max="9969" width="15.75" style="3" customWidth="1"/>
    <col min="9970" max="9972" width="12.625" style="3" customWidth="1"/>
    <col min="9973" max="9973" width="12.75" style="3" customWidth="1"/>
    <col min="9974" max="10217" width="10.75" style="3"/>
    <col min="10218" max="10218" width="4.75" style="3" customWidth="1"/>
    <col min="10219" max="10219" width="17.875" style="3" customWidth="1"/>
    <col min="10220" max="10221" width="5.75" style="3" customWidth="1"/>
    <col min="10222" max="10222" width="10.75" style="3" customWidth="1"/>
    <col min="10223" max="10223" width="38.125" style="3" customWidth="1"/>
    <col min="10224" max="10225" width="15.75" style="3" customWidth="1"/>
    <col min="10226" max="10228" width="12.625" style="3" customWidth="1"/>
    <col min="10229" max="10229" width="12.75" style="3" customWidth="1"/>
    <col min="10230" max="10473" width="10.75" style="3"/>
    <col min="10474" max="10474" width="4.75" style="3" customWidth="1"/>
    <col min="10475" max="10475" width="17.875" style="3" customWidth="1"/>
    <col min="10476" max="10477" width="5.75" style="3" customWidth="1"/>
    <col min="10478" max="10478" width="10.75" style="3" customWidth="1"/>
    <col min="10479" max="10479" width="38.125" style="3" customWidth="1"/>
    <col min="10480" max="10481" width="15.75" style="3" customWidth="1"/>
    <col min="10482" max="10484" width="12.625" style="3" customWidth="1"/>
    <col min="10485" max="10485" width="12.75" style="3" customWidth="1"/>
    <col min="10486" max="10729" width="10.75" style="3"/>
    <col min="10730" max="10730" width="4.75" style="3" customWidth="1"/>
    <col min="10731" max="10731" width="17.875" style="3" customWidth="1"/>
    <col min="10732" max="10733" width="5.75" style="3" customWidth="1"/>
    <col min="10734" max="10734" width="10.75" style="3" customWidth="1"/>
    <col min="10735" max="10735" width="38.125" style="3" customWidth="1"/>
    <col min="10736" max="10737" width="15.75" style="3" customWidth="1"/>
    <col min="10738" max="10740" width="12.625" style="3" customWidth="1"/>
    <col min="10741" max="10741" width="12.75" style="3" customWidth="1"/>
    <col min="10742" max="10985" width="10.75" style="3"/>
    <col min="10986" max="10986" width="4.75" style="3" customWidth="1"/>
    <col min="10987" max="10987" width="17.875" style="3" customWidth="1"/>
    <col min="10988" max="10989" width="5.75" style="3" customWidth="1"/>
    <col min="10990" max="10990" width="10.75" style="3" customWidth="1"/>
    <col min="10991" max="10991" width="38.125" style="3" customWidth="1"/>
    <col min="10992" max="10993" width="15.75" style="3" customWidth="1"/>
    <col min="10994" max="10996" width="12.625" style="3" customWidth="1"/>
    <col min="10997" max="10997" width="12.75" style="3" customWidth="1"/>
    <col min="10998" max="11241" width="10.75" style="3"/>
    <col min="11242" max="11242" width="4.75" style="3" customWidth="1"/>
    <col min="11243" max="11243" width="17.875" style="3" customWidth="1"/>
    <col min="11244" max="11245" width="5.75" style="3" customWidth="1"/>
    <col min="11246" max="11246" width="10.75" style="3" customWidth="1"/>
    <col min="11247" max="11247" width="38.125" style="3" customWidth="1"/>
    <col min="11248" max="11249" width="15.75" style="3" customWidth="1"/>
    <col min="11250" max="11252" width="12.625" style="3" customWidth="1"/>
    <col min="11253" max="11253" width="12.75" style="3" customWidth="1"/>
    <col min="11254" max="11497" width="10.75" style="3"/>
    <col min="11498" max="11498" width="4.75" style="3" customWidth="1"/>
    <col min="11499" max="11499" width="17.875" style="3" customWidth="1"/>
    <col min="11500" max="11501" width="5.75" style="3" customWidth="1"/>
    <col min="11502" max="11502" width="10.75" style="3" customWidth="1"/>
    <col min="11503" max="11503" width="38.125" style="3" customWidth="1"/>
    <col min="11504" max="11505" width="15.75" style="3" customWidth="1"/>
    <col min="11506" max="11508" width="12.625" style="3" customWidth="1"/>
    <col min="11509" max="11509" width="12.75" style="3" customWidth="1"/>
    <col min="11510" max="11753" width="10.75" style="3"/>
    <col min="11754" max="11754" width="4.75" style="3" customWidth="1"/>
    <col min="11755" max="11755" width="17.875" style="3" customWidth="1"/>
    <col min="11756" max="11757" width="5.75" style="3" customWidth="1"/>
    <col min="11758" max="11758" width="10.75" style="3" customWidth="1"/>
    <col min="11759" max="11759" width="38.125" style="3" customWidth="1"/>
    <col min="11760" max="11761" width="15.75" style="3" customWidth="1"/>
    <col min="11762" max="11764" width="12.625" style="3" customWidth="1"/>
    <col min="11765" max="11765" width="12.75" style="3" customWidth="1"/>
    <col min="11766" max="12009" width="10.75" style="3"/>
    <col min="12010" max="12010" width="4.75" style="3" customWidth="1"/>
    <col min="12011" max="12011" width="17.875" style="3" customWidth="1"/>
    <col min="12012" max="12013" width="5.75" style="3" customWidth="1"/>
    <col min="12014" max="12014" width="10.75" style="3" customWidth="1"/>
    <col min="12015" max="12015" width="38.125" style="3" customWidth="1"/>
    <col min="12016" max="12017" width="15.75" style="3" customWidth="1"/>
    <col min="12018" max="12020" width="12.625" style="3" customWidth="1"/>
    <col min="12021" max="12021" width="12.75" style="3" customWidth="1"/>
    <col min="12022" max="12265" width="10.75" style="3"/>
    <col min="12266" max="12266" width="4.75" style="3" customWidth="1"/>
    <col min="12267" max="12267" width="17.875" style="3" customWidth="1"/>
    <col min="12268" max="12269" width="5.75" style="3" customWidth="1"/>
    <col min="12270" max="12270" width="10.75" style="3" customWidth="1"/>
    <col min="12271" max="12271" width="38.125" style="3" customWidth="1"/>
    <col min="12272" max="12273" width="15.75" style="3" customWidth="1"/>
    <col min="12274" max="12276" width="12.625" style="3" customWidth="1"/>
    <col min="12277" max="12277" width="12.75" style="3" customWidth="1"/>
    <col min="12278" max="12521" width="10.75" style="3"/>
    <col min="12522" max="12522" width="4.75" style="3" customWidth="1"/>
    <col min="12523" max="12523" width="17.875" style="3" customWidth="1"/>
    <col min="12524" max="12525" width="5.75" style="3" customWidth="1"/>
    <col min="12526" max="12526" width="10.75" style="3" customWidth="1"/>
    <col min="12527" max="12527" width="38.125" style="3" customWidth="1"/>
    <col min="12528" max="12529" width="15.75" style="3" customWidth="1"/>
    <col min="12530" max="12532" width="12.625" style="3" customWidth="1"/>
    <col min="12533" max="12533" width="12.75" style="3" customWidth="1"/>
    <col min="12534" max="12777" width="10.75" style="3"/>
    <col min="12778" max="12778" width="4.75" style="3" customWidth="1"/>
    <col min="12779" max="12779" width="17.875" style="3" customWidth="1"/>
    <col min="12780" max="12781" width="5.75" style="3" customWidth="1"/>
    <col min="12782" max="12782" width="10.75" style="3" customWidth="1"/>
    <col min="12783" max="12783" width="38.125" style="3" customWidth="1"/>
    <col min="12784" max="12785" width="15.75" style="3" customWidth="1"/>
    <col min="12786" max="12788" width="12.625" style="3" customWidth="1"/>
    <col min="12789" max="12789" width="12.75" style="3" customWidth="1"/>
    <col min="12790" max="13033" width="10.75" style="3"/>
    <col min="13034" max="13034" width="4.75" style="3" customWidth="1"/>
    <col min="13035" max="13035" width="17.875" style="3" customWidth="1"/>
    <col min="13036" max="13037" width="5.75" style="3" customWidth="1"/>
    <col min="13038" max="13038" width="10.75" style="3" customWidth="1"/>
    <col min="13039" max="13039" width="38.125" style="3" customWidth="1"/>
    <col min="13040" max="13041" width="15.75" style="3" customWidth="1"/>
    <col min="13042" max="13044" width="12.625" style="3" customWidth="1"/>
    <col min="13045" max="13045" width="12.75" style="3" customWidth="1"/>
    <col min="13046" max="13289" width="10.75" style="3"/>
    <col min="13290" max="13290" width="4.75" style="3" customWidth="1"/>
    <col min="13291" max="13291" width="17.875" style="3" customWidth="1"/>
    <col min="13292" max="13293" width="5.75" style="3" customWidth="1"/>
    <col min="13294" max="13294" width="10.75" style="3" customWidth="1"/>
    <col min="13295" max="13295" width="38.125" style="3" customWidth="1"/>
    <col min="13296" max="13297" width="15.75" style="3" customWidth="1"/>
    <col min="13298" max="13300" width="12.625" style="3" customWidth="1"/>
    <col min="13301" max="13301" width="12.75" style="3" customWidth="1"/>
    <col min="13302" max="13545" width="10.75" style="3"/>
    <col min="13546" max="13546" width="4.75" style="3" customWidth="1"/>
    <col min="13547" max="13547" width="17.875" style="3" customWidth="1"/>
    <col min="13548" max="13549" width="5.75" style="3" customWidth="1"/>
    <col min="13550" max="13550" width="10.75" style="3" customWidth="1"/>
    <col min="13551" max="13551" width="38.125" style="3" customWidth="1"/>
    <col min="13552" max="13553" width="15.75" style="3" customWidth="1"/>
    <col min="13554" max="13556" width="12.625" style="3" customWidth="1"/>
    <col min="13557" max="13557" width="12.75" style="3" customWidth="1"/>
    <col min="13558" max="13801" width="10.75" style="3"/>
    <col min="13802" max="13802" width="4.75" style="3" customWidth="1"/>
    <col min="13803" max="13803" width="17.875" style="3" customWidth="1"/>
    <col min="13804" max="13805" width="5.75" style="3" customWidth="1"/>
    <col min="13806" max="13806" width="10.75" style="3" customWidth="1"/>
    <col min="13807" max="13807" width="38.125" style="3" customWidth="1"/>
    <col min="13808" max="13809" width="15.75" style="3" customWidth="1"/>
    <col min="13810" max="13812" width="12.625" style="3" customWidth="1"/>
    <col min="13813" max="13813" width="12.75" style="3" customWidth="1"/>
    <col min="13814" max="14057" width="10.75" style="3"/>
    <col min="14058" max="14058" width="4.75" style="3" customWidth="1"/>
    <col min="14059" max="14059" width="17.875" style="3" customWidth="1"/>
    <col min="14060" max="14061" width="5.75" style="3" customWidth="1"/>
    <col min="14062" max="14062" width="10.75" style="3" customWidth="1"/>
    <col min="14063" max="14063" width="38.125" style="3" customWidth="1"/>
    <col min="14064" max="14065" width="15.75" style="3" customWidth="1"/>
    <col min="14066" max="14068" width="12.625" style="3" customWidth="1"/>
    <col min="14069" max="14069" width="12.75" style="3" customWidth="1"/>
    <col min="14070" max="14313" width="10.75" style="3"/>
    <col min="14314" max="14314" width="4.75" style="3" customWidth="1"/>
    <col min="14315" max="14315" width="17.875" style="3" customWidth="1"/>
    <col min="14316" max="14317" width="5.75" style="3" customWidth="1"/>
    <col min="14318" max="14318" width="10.75" style="3" customWidth="1"/>
    <col min="14319" max="14319" width="38.125" style="3" customWidth="1"/>
    <col min="14320" max="14321" width="15.75" style="3" customWidth="1"/>
    <col min="14322" max="14324" width="12.625" style="3" customWidth="1"/>
    <col min="14325" max="14325" width="12.75" style="3" customWidth="1"/>
    <col min="14326" max="14569" width="10.75" style="3"/>
    <col min="14570" max="14570" width="4.75" style="3" customWidth="1"/>
    <col min="14571" max="14571" width="17.875" style="3" customWidth="1"/>
    <col min="14572" max="14573" width="5.75" style="3" customWidth="1"/>
    <col min="14574" max="14574" width="10.75" style="3" customWidth="1"/>
    <col min="14575" max="14575" width="38.125" style="3" customWidth="1"/>
    <col min="14576" max="14577" width="15.75" style="3" customWidth="1"/>
    <col min="14578" max="14580" width="12.625" style="3" customWidth="1"/>
    <col min="14581" max="14581" width="12.75" style="3" customWidth="1"/>
    <col min="14582" max="14825" width="10.75" style="3"/>
    <col min="14826" max="14826" width="4.75" style="3" customWidth="1"/>
    <col min="14827" max="14827" width="17.875" style="3" customWidth="1"/>
    <col min="14828" max="14829" width="5.75" style="3" customWidth="1"/>
    <col min="14830" max="14830" width="10.75" style="3" customWidth="1"/>
    <col min="14831" max="14831" width="38.125" style="3" customWidth="1"/>
    <col min="14832" max="14833" width="15.75" style="3" customWidth="1"/>
    <col min="14834" max="14836" width="12.625" style="3" customWidth="1"/>
    <col min="14837" max="14837" width="12.75" style="3" customWidth="1"/>
    <col min="14838" max="15081" width="10.75" style="3"/>
    <col min="15082" max="15082" width="4.75" style="3" customWidth="1"/>
    <col min="15083" max="15083" width="17.875" style="3" customWidth="1"/>
    <col min="15084" max="15085" width="5.75" style="3" customWidth="1"/>
    <col min="15086" max="15086" width="10.75" style="3" customWidth="1"/>
    <col min="15087" max="15087" width="38.125" style="3" customWidth="1"/>
    <col min="15088" max="15089" width="15.75" style="3" customWidth="1"/>
    <col min="15090" max="15092" width="12.625" style="3" customWidth="1"/>
    <col min="15093" max="15093" width="12.75" style="3" customWidth="1"/>
    <col min="15094" max="15337" width="10.75" style="3"/>
    <col min="15338" max="15338" width="4.75" style="3" customWidth="1"/>
    <col min="15339" max="15339" width="17.875" style="3" customWidth="1"/>
    <col min="15340" max="15341" width="5.75" style="3" customWidth="1"/>
    <col min="15342" max="15342" width="10.75" style="3" customWidth="1"/>
    <col min="15343" max="15343" width="38.125" style="3" customWidth="1"/>
    <col min="15344" max="15345" width="15.75" style="3" customWidth="1"/>
    <col min="15346" max="15348" width="12.625" style="3" customWidth="1"/>
    <col min="15349" max="15349" width="12.75" style="3" customWidth="1"/>
    <col min="15350" max="15593" width="10.75" style="3"/>
    <col min="15594" max="15594" width="4.75" style="3" customWidth="1"/>
    <col min="15595" max="15595" width="17.875" style="3" customWidth="1"/>
    <col min="15596" max="15597" width="5.75" style="3" customWidth="1"/>
    <col min="15598" max="15598" width="10.75" style="3" customWidth="1"/>
    <col min="15599" max="15599" width="38.125" style="3" customWidth="1"/>
    <col min="15600" max="15601" width="15.75" style="3" customWidth="1"/>
    <col min="15602" max="15604" width="12.625" style="3" customWidth="1"/>
    <col min="15605" max="15605" width="12.75" style="3" customWidth="1"/>
    <col min="15606" max="15849" width="10.75" style="3"/>
    <col min="15850" max="15850" width="4.75" style="3" customWidth="1"/>
    <col min="15851" max="15851" width="17.875" style="3" customWidth="1"/>
    <col min="15852" max="15853" width="5.75" style="3" customWidth="1"/>
    <col min="15854" max="15854" width="10.75" style="3" customWidth="1"/>
    <col min="15855" max="15855" width="38.125" style="3" customWidth="1"/>
    <col min="15856" max="15857" width="15.75" style="3" customWidth="1"/>
    <col min="15858" max="15860" width="12.625" style="3" customWidth="1"/>
    <col min="15861" max="15861" width="12.75" style="3" customWidth="1"/>
    <col min="15862" max="16105" width="10.75" style="3"/>
    <col min="16106" max="16106" width="4.75" style="3" customWidth="1"/>
    <col min="16107" max="16107" width="17.875" style="3" customWidth="1"/>
    <col min="16108" max="16109" width="5.75" style="3" customWidth="1"/>
    <col min="16110" max="16110" width="10.75" style="3" customWidth="1"/>
    <col min="16111" max="16111" width="38.125" style="3" customWidth="1"/>
    <col min="16112" max="16113" width="15.75" style="3" customWidth="1"/>
    <col min="16114" max="16116" width="12.625" style="3" customWidth="1"/>
    <col min="16117" max="16117" width="12.75" style="3" customWidth="1"/>
    <col min="16118" max="16384" width="10.75" style="3"/>
  </cols>
  <sheetData>
    <row r="1" spans="1:13" ht="30" customHeight="1" x14ac:dyDescent="0.3">
      <c r="A1" s="1"/>
      <c r="B1" s="2" t="s">
        <v>378</v>
      </c>
    </row>
    <row r="2" spans="1:13" ht="6.75" customHeight="1" thickBot="1" x14ac:dyDescent="0.35">
      <c r="A2" s="1"/>
      <c r="C2" s="2"/>
    </row>
    <row r="3" spans="1:13" ht="23.25" customHeight="1" thickBot="1" x14ac:dyDescent="0.2">
      <c r="A3" s="4" t="s">
        <v>13</v>
      </c>
      <c r="B3" s="5" t="s">
        <v>14</v>
      </c>
      <c r="C3" s="6" t="s">
        <v>15</v>
      </c>
      <c r="D3" s="7"/>
      <c r="E3" s="8"/>
      <c r="F3" s="5" t="s">
        <v>1</v>
      </c>
      <c r="G3" s="5" t="s">
        <v>16</v>
      </c>
      <c r="H3" s="9" t="s">
        <v>17</v>
      </c>
      <c r="I3" s="6" t="s">
        <v>18</v>
      </c>
      <c r="J3" s="7"/>
      <c r="K3" s="7"/>
      <c r="L3" s="10"/>
    </row>
    <row r="4" spans="1:13" ht="24.75" customHeight="1" x14ac:dyDescent="0.15">
      <c r="A4" s="11">
        <v>1</v>
      </c>
      <c r="B4" s="12" t="s">
        <v>19</v>
      </c>
      <c r="C4" s="13" t="s">
        <v>373</v>
      </c>
      <c r="D4" s="14"/>
      <c r="E4" s="15"/>
      <c r="F4" s="16" t="s">
        <v>371</v>
      </c>
      <c r="G4" s="17" t="s">
        <v>83</v>
      </c>
      <c r="H4" s="16" t="s">
        <v>85</v>
      </c>
      <c r="I4" s="18" t="s">
        <v>84</v>
      </c>
      <c r="J4" s="19"/>
      <c r="K4" s="20"/>
      <c r="L4" s="21"/>
    </row>
    <row r="5" spans="1:13" ht="24.75" customHeight="1" x14ac:dyDescent="0.15">
      <c r="A5" s="22">
        <v>2</v>
      </c>
      <c r="B5" s="23" t="s">
        <v>20</v>
      </c>
      <c r="C5" s="54" t="s">
        <v>22</v>
      </c>
      <c r="D5" s="30"/>
      <c r="E5" s="31"/>
      <c r="F5" s="29" t="s">
        <v>372</v>
      </c>
      <c r="G5" s="32" t="s">
        <v>211</v>
      </c>
      <c r="H5" s="33" t="s">
        <v>212</v>
      </c>
      <c r="I5" s="37" t="s">
        <v>351</v>
      </c>
      <c r="J5" s="20"/>
      <c r="K5" s="20"/>
      <c r="L5" s="21"/>
    </row>
    <row r="6" spans="1:13" ht="24.75" customHeight="1" x14ac:dyDescent="0.15">
      <c r="A6" s="22">
        <v>3</v>
      </c>
      <c r="B6" s="23" t="s">
        <v>21</v>
      </c>
      <c r="C6" s="26" t="s">
        <v>311</v>
      </c>
      <c r="D6" s="27"/>
      <c r="E6" s="28"/>
      <c r="F6" s="29" t="s">
        <v>26</v>
      </c>
      <c r="G6" s="24" t="s">
        <v>27</v>
      </c>
      <c r="H6" s="24" t="s">
        <v>28</v>
      </c>
      <c r="I6" s="25" t="s">
        <v>29</v>
      </c>
      <c r="J6" s="20"/>
      <c r="K6" s="20"/>
      <c r="L6" s="21"/>
    </row>
    <row r="7" spans="1:13" ht="24.75" customHeight="1" x14ac:dyDescent="0.15">
      <c r="A7" s="22">
        <v>4</v>
      </c>
      <c r="B7" s="23" t="s">
        <v>379</v>
      </c>
      <c r="C7" s="26" t="s">
        <v>362</v>
      </c>
      <c r="D7" s="30"/>
      <c r="E7" s="31"/>
      <c r="F7" s="29" t="s">
        <v>336</v>
      </c>
      <c r="G7" s="32" t="s">
        <v>59</v>
      </c>
      <c r="H7" s="55" t="s">
        <v>61</v>
      </c>
      <c r="I7" s="25" t="s">
        <v>337</v>
      </c>
      <c r="J7" s="20"/>
      <c r="K7" s="20"/>
      <c r="L7" s="21"/>
    </row>
    <row r="8" spans="1:13" ht="24.75" customHeight="1" x14ac:dyDescent="0.15">
      <c r="A8" s="158">
        <v>5</v>
      </c>
      <c r="B8" s="53" t="s">
        <v>380</v>
      </c>
      <c r="C8" s="13" t="s">
        <v>119</v>
      </c>
      <c r="D8" s="14"/>
      <c r="E8" s="15"/>
      <c r="F8" s="23" t="s">
        <v>312</v>
      </c>
      <c r="G8" s="24" t="s">
        <v>115</v>
      </c>
      <c r="H8" s="24" t="s">
        <v>117</v>
      </c>
      <c r="I8" s="25" t="s">
        <v>116</v>
      </c>
      <c r="J8" s="20"/>
      <c r="K8" s="20"/>
      <c r="L8" s="21"/>
    </row>
    <row r="9" spans="1:13" ht="24.75" customHeight="1" x14ac:dyDescent="0.15">
      <c r="A9" s="158">
        <v>6</v>
      </c>
      <c r="B9" s="53" t="s">
        <v>30</v>
      </c>
      <c r="C9" s="13" t="s">
        <v>313</v>
      </c>
      <c r="D9" s="14"/>
      <c r="E9" s="15"/>
      <c r="F9" s="23" t="s">
        <v>338</v>
      </c>
      <c r="G9" s="24" t="s">
        <v>151</v>
      </c>
      <c r="H9" s="24" t="s">
        <v>153</v>
      </c>
      <c r="I9" s="25" t="s">
        <v>152</v>
      </c>
      <c r="J9" s="20"/>
      <c r="K9" s="20"/>
      <c r="L9" s="21"/>
    </row>
    <row r="10" spans="1:13" ht="24.75" customHeight="1" x14ac:dyDescent="0.15">
      <c r="A10" s="158">
        <v>7</v>
      </c>
      <c r="B10" s="29" t="s">
        <v>30</v>
      </c>
      <c r="C10" s="13" t="s">
        <v>361</v>
      </c>
      <c r="D10" s="30"/>
      <c r="E10" s="31"/>
      <c r="F10" s="29" t="s">
        <v>340</v>
      </c>
      <c r="G10" s="32" t="s">
        <v>215</v>
      </c>
      <c r="H10" s="32" t="s">
        <v>217</v>
      </c>
      <c r="I10" s="25" t="s">
        <v>216</v>
      </c>
      <c r="J10" s="20"/>
      <c r="K10" s="20"/>
      <c r="L10" s="21"/>
    </row>
    <row r="11" spans="1:13" ht="24.75" customHeight="1" thickBot="1" x14ac:dyDescent="0.2">
      <c r="A11" s="159">
        <v>8</v>
      </c>
      <c r="B11" s="160" t="s">
        <v>30</v>
      </c>
      <c r="C11" s="161" t="s">
        <v>374</v>
      </c>
      <c r="D11" s="162"/>
      <c r="E11" s="163"/>
      <c r="F11" s="160" t="s">
        <v>359</v>
      </c>
      <c r="G11" s="164" t="s">
        <v>339</v>
      </c>
      <c r="H11" s="160" t="s">
        <v>249</v>
      </c>
      <c r="I11" s="34" t="s">
        <v>360</v>
      </c>
      <c r="J11" s="35"/>
      <c r="K11" s="35"/>
      <c r="L11" s="36"/>
    </row>
    <row r="12" spans="1:13" ht="25.5" customHeight="1" thickBot="1" x14ac:dyDescent="0.2">
      <c r="A12" s="1"/>
    </row>
    <row r="13" spans="1:13" ht="25.5" customHeight="1" thickBot="1" x14ac:dyDescent="0.2">
      <c r="A13" s="165" t="s">
        <v>13</v>
      </c>
      <c r="B13" s="166" t="s">
        <v>1</v>
      </c>
      <c r="C13" s="166" t="s">
        <v>37</v>
      </c>
      <c r="D13" s="166" t="s">
        <v>38</v>
      </c>
      <c r="E13" s="166" t="s">
        <v>16</v>
      </c>
      <c r="F13" s="166" t="s">
        <v>18</v>
      </c>
      <c r="G13" s="166" t="s">
        <v>39</v>
      </c>
      <c r="H13" s="166" t="s">
        <v>40</v>
      </c>
      <c r="I13" s="365" t="s">
        <v>41</v>
      </c>
      <c r="J13" s="366"/>
      <c r="K13" s="366"/>
      <c r="L13" s="366"/>
      <c r="M13" s="215" t="s">
        <v>462</v>
      </c>
    </row>
    <row r="14" spans="1:13" ht="30.75" customHeight="1" x14ac:dyDescent="0.15">
      <c r="A14" s="167">
        <v>1</v>
      </c>
      <c r="B14" s="168" t="s">
        <v>42</v>
      </c>
      <c r="C14" s="169" t="s">
        <v>43</v>
      </c>
      <c r="D14" s="169" t="s">
        <v>43</v>
      </c>
      <c r="E14" s="169" t="s">
        <v>44</v>
      </c>
      <c r="F14" s="168" t="s">
        <v>45</v>
      </c>
      <c r="G14" s="169" t="s">
        <v>46</v>
      </c>
      <c r="H14" s="169" t="s">
        <v>47</v>
      </c>
      <c r="I14" s="169" t="s">
        <v>411</v>
      </c>
      <c r="J14" s="169" t="s">
        <v>412</v>
      </c>
      <c r="K14" s="169"/>
      <c r="L14" s="211"/>
      <c r="M14" s="207" t="s">
        <v>413</v>
      </c>
    </row>
    <row r="15" spans="1:13" ht="30.75" customHeight="1" x14ac:dyDescent="0.15">
      <c r="A15" s="170">
        <v>2</v>
      </c>
      <c r="B15" s="56" t="s">
        <v>48</v>
      </c>
      <c r="C15" s="55" t="s">
        <v>43</v>
      </c>
      <c r="D15" s="55" t="s">
        <v>43</v>
      </c>
      <c r="E15" s="55" t="s">
        <v>49</v>
      </c>
      <c r="F15" s="56" t="s">
        <v>50</v>
      </c>
      <c r="G15" s="55" t="s">
        <v>51</v>
      </c>
      <c r="H15" s="55" t="s">
        <v>52</v>
      </c>
      <c r="I15" s="55" t="s">
        <v>409</v>
      </c>
      <c r="J15" s="55" t="s">
        <v>410</v>
      </c>
      <c r="K15" s="55"/>
      <c r="L15" s="55"/>
      <c r="M15" s="212"/>
    </row>
    <row r="16" spans="1:13" ht="30.75" customHeight="1" x14ac:dyDescent="0.15">
      <c r="A16" s="170">
        <v>3</v>
      </c>
      <c r="B16" s="56" t="s">
        <v>53</v>
      </c>
      <c r="C16" s="55" t="s">
        <v>43</v>
      </c>
      <c r="D16" s="55" t="s">
        <v>43</v>
      </c>
      <c r="E16" s="55" t="s">
        <v>54</v>
      </c>
      <c r="F16" s="56" t="s">
        <v>55</v>
      </c>
      <c r="G16" s="55" t="s">
        <v>56</v>
      </c>
      <c r="H16" s="55" t="s">
        <v>57</v>
      </c>
      <c r="I16" s="55" t="s">
        <v>388</v>
      </c>
      <c r="J16" s="172" t="s">
        <v>389</v>
      </c>
      <c r="K16" s="55"/>
      <c r="L16" s="172"/>
      <c r="M16" s="212"/>
    </row>
    <row r="17" spans="1:13" ht="30.75" customHeight="1" x14ac:dyDescent="0.15">
      <c r="A17" s="170">
        <v>4</v>
      </c>
      <c r="B17" s="56" t="s">
        <v>58</v>
      </c>
      <c r="C17" s="55" t="s">
        <v>43</v>
      </c>
      <c r="D17" s="55" t="s">
        <v>43</v>
      </c>
      <c r="E17" s="55" t="s">
        <v>59</v>
      </c>
      <c r="F17" s="56" t="s">
        <v>60</v>
      </c>
      <c r="G17" s="55" t="s">
        <v>61</v>
      </c>
      <c r="H17" s="55" t="s">
        <v>62</v>
      </c>
      <c r="I17" s="55" t="s">
        <v>466</v>
      </c>
      <c r="J17" s="55" t="s">
        <v>472</v>
      </c>
      <c r="K17" s="55" t="s">
        <v>471</v>
      </c>
      <c r="L17" s="55" t="s">
        <v>463</v>
      </c>
      <c r="M17" s="212"/>
    </row>
    <row r="18" spans="1:13" ht="30.75" customHeight="1" x14ac:dyDescent="0.15">
      <c r="A18" s="170">
        <v>5</v>
      </c>
      <c r="B18" s="56" t="s">
        <v>63</v>
      </c>
      <c r="C18" s="55"/>
      <c r="D18" s="55"/>
      <c r="E18" s="55" t="s">
        <v>64</v>
      </c>
      <c r="F18" s="56" t="s">
        <v>65</v>
      </c>
      <c r="G18" s="55" t="s">
        <v>66</v>
      </c>
      <c r="H18" s="55" t="s">
        <v>67</v>
      </c>
      <c r="I18" s="172" t="s">
        <v>463</v>
      </c>
      <c r="J18" s="55" t="s">
        <v>463</v>
      </c>
      <c r="K18" s="172" t="s">
        <v>463</v>
      </c>
      <c r="L18" s="172" t="s">
        <v>463</v>
      </c>
      <c r="M18" s="212"/>
    </row>
    <row r="19" spans="1:13" ht="30.75" customHeight="1" x14ac:dyDescent="0.15">
      <c r="A19" s="170">
        <v>6</v>
      </c>
      <c r="B19" s="56" t="s">
        <v>68</v>
      </c>
      <c r="C19" s="55" t="s">
        <v>43</v>
      </c>
      <c r="D19" s="55" t="s">
        <v>43</v>
      </c>
      <c r="E19" s="55" t="s">
        <v>27</v>
      </c>
      <c r="F19" s="56" t="s">
        <v>29</v>
      </c>
      <c r="G19" s="55" t="s">
        <v>28</v>
      </c>
      <c r="H19" s="55" t="s">
        <v>69</v>
      </c>
      <c r="I19" s="55" t="s">
        <v>453</v>
      </c>
      <c r="J19" s="55" t="s">
        <v>454</v>
      </c>
      <c r="K19" s="55" t="s">
        <v>455</v>
      </c>
      <c r="L19" s="55" t="s">
        <v>456</v>
      </c>
      <c r="M19" s="212"/>
    </row>
    <row r="20" spans="1:13" ht="30.75" customHeight="1" x14ac:dyDescent="0.15">
      <c r="A20" s="170">
        <v>7</v>
      </c>
      <c r="B20" s="56" t="s">
        <v>70</v>
      </c>
      <c r="C20" s="55" t="s">
        <v>43</v>
      </c>
      <c r="D20" s="55" t="s">
        <v>43</v>
      </c>
      <c r="E20" s="55" t="s">
        <v>71</v>
      </c>
      <c r="F20" s="56" t="s">
        <v>72</v>
      </c>
      <c r="G20" s="55" t="s">
        <v>73</v>
      </c>
      <c r="H20" s="55" t="s">
        <v>74</v>
      </c>
      <c r="I20" s="172" t="s">
        <v>399</v>
      </c>
      <c r="J20" s="172" t="s">
        <v>400</v>
      </c>
      <c r="K20" s="172" t="s">
        <v>401</v>
      </c>
      <c r="L20" s="55"/>
      <c r="M20" s="212"/>
    </row>
    <row r="21" spans="1:13" ht="30.75" customHeight="1" x14ac:dyDescent="0.15">
      <c r="A21" s="170">
        <v>8</v>
      </c>
      <c r="B21" s="56" t="s">
        <v>75</v>
      </c>
      <c r="C21" s="55" t="s">
        <v>43</v>
      </c>
      <c r="D21" s="55" t="s">
        <v>43</v>
      </c>
      <c r="E21" s="55" t="s">
        <v>76</v>
      </c>
      <c r="F21" s="56" t="s">
        <v>77</v>
      </c>
      <c r="G21" s="55" t="s">
        <v>78</v>
      </c>
      <c r="H21" s="55" t="s">
        <v>79</v>
      </c>
      <c r="I21" s="172" t="s">
        <v>469</v>
      </c>
      <c r="J21" s="172" t="s">
        <v>470</v>
      </c>
      <c r="K21" s="172" t="s">
        <v>463</v>
      </c>
      <c r="L21" s="172" t="s">
        <v>463</v>
      </c>
      <c r="M21" s="212"/>
    </row>
    <row r="22" spans="1:13" ht="30.75" customHeight="1" x14ac:dyDescent="0.15">
      <c r="A22" s="170">
        <v>9</v>
      </c>
      <c r="B22" s="56" t="s">
        <v>80</v>
      </c>
      <c r="C22" s="55" t="s">
        <v>43</v>
      </c>
      <c r="D22" s="55" t="s">
        <v>43</v>
      </c>
      <c r="E22" s="55" t="s">
        <v>23</v>
      </c>
      <c r="F22" s="56" t="s">
        <v>25</v>
      </c>
      <c r="G22" s="55" t="s">
        <v>24</v>
      </c>
      <c r="H22" s="55" t="s">
        <v>81</v>
      </c>
      <c r="I22" s="55" t="s">
        <v>458</v>
      </c>
      <c r="J22" s="55" t="s">
        <v>459</v>
      </c>
      <c r="K22" s="55" t="s">
        <v>460</v>
      </c>
      <c r="L22" s="208"/>
      <c r="M22" s="212"/>
    </row>
    <row r="23" spans="1:13" ht="30.75" customHeight="1" x14ac:dyDescent="0.15">
      <c r="A23" s="170">
        <v>10</v>
      </c>
      <c r="B23" s="56" t="s">
        <v>82</v>
      </c>
      <c r="C23" s="55" t="s">
        <v>43</v>
      </c>
      <c r="D23" s="55" t="s">
        <v>43</v>
      </c>
      <c r="E23" s="55" t="s">
        <v>83</v>
      </c>
      <c r="F23" s="56" t="s">
        <v>84</v>
      </c>
      <c r="G23" s="55" t="s">
        <v>85</v>
      </c>
      <c r="H23" s="55" t="s">
        <v>86</v>
      </c>
      <c r="I23" s="55" t="s">
        <v>384</v>
      </c>
      <c r="J23" s="172"/>
      <c r="K23" s="55"/>
      <c r="L23" s="55"/>
      <c r="M23" s="212"/>
    </row>
    <row r="24" spans="1:13" ht="30.75" customHeight="1" x14ac:dyDescent="0.15">
      <c r="A24" s="170">
        <v>11</v>
      </c>
      <c r="B24" s="56" t="s">
        <v>87</v>
      </c>
      <c r="C24" s="55" t="s">
        <v>43</v>
      </c>
      <c r="D24" s="55" t="s">
        <v>43</v>
      </c>
      <c r="E24" s="55" t="s">
        <v>88</v>
      </c>
      <c r="F24" s="56" t="s">
        <v>89</v>
      </c>
      <c r="G24" s="55" t="s">
        <v>90</v>
      </c>
      <c r="H24" s="55" t="s">
        <v>91</v>
      </c>
      <c r="I24" s="172" t="s">
        <v>447</v>
      </c>
      <c r="J24" s="172" t="s">
        <v>448</v>
      </c>
      <c r="K24" s="172" t="s">
        <v>449</v>
      </c>
      <c r="L24" s="172" t="s">
        <v>450</v>
      </c>
      <c r="M24" s="212"/>
    </row>
    <row r="25" spans="1:13" ht="30.75" customHeight="1" x14ac:dyDescent="0.15">
      <c r="A25" s="170">
        <v>12</v>
      </c>
      <c r="B25" s="56" t="s">
        <v>92</v>
      </c>
      <c r="C25" s="55"/>
      <c r="D25" s="55"/>
      <c r="E25" s="55" t="s">
        <v>93</v>
      </c>
      <c r="F25" s="56" t="s">
        <v>94</v>
      </c>
      <c r="G25" s="55" t="s">
        <v>95</v>
      </c>
      <c r="H25" s="55" t="s">
        <v>96</v>
      </c>
      <c r="I25" s="172" t="s">
        <v>463</v>
      </c>
      <c r="J25" s="172" t="s">
        <v>463</v>
      </c>
      <c r="K25" s="172" t="s">
        <v>463</v>
      </c>
      <c r="L25" s="172" t="s">
        <v>463</v>
      </c>
      <c r="M25" s="212"/>
    </row>
    <row r="26" spans="1:13" ht="30.75" customHeight="1" x14ac:dyDescent="0.15">
      <c r="A26" s="170">
        <v>13</v>
      </c>
      <c r="B26" s="56" t="s">
        <v>97</v>
      </c>
      <c r="C26" s="55" t="s">
        <v>43</v>
      </c>
      <c r="D26" s="172" t="s">
        <v>43</v>
      </c>
      <c r="E26" s="55" t="s">
        <v>98</v>
      </c>
      <c r="F26" s="56" t="s">
        <v>99</v>
      </c>
      <c r="G26" s="55" t="s">
        <v>100</v>
      </c>
      <c r="H26" s="55" t="s">
        <v>101</v>
      </c>
      <c r="I26" s="55" t="s">
        <v>387</v>
      </c>
      <c r="J26" s="55"/>
      <c r="K26" s="172"/>
      <c r="L26" s="172"/>
      <c r="M26" s="212"/>
    </row>
    <row r="27" spans="1:13" ht="30.75" customHeight="1" x14ac:dyDescent="0.15">
      <c r="A27" s="170">
        <v>14</v>
      </c>
      <c r="B27" s="56" t="s">
        <v>102</v>
      </c>
      <c r="C27" s="55"/>
      <c r="D27" s="172"/>
      <c r="E27" s="55" t="s">
        <v>103</v>
      </c>
      <c r="F27" s="56" t="s">
        <v>104</v>
      </c>
      <c r="G27" s="55" t="s">
        <v>105</v>
      </c>
      <c r="H27" s="55" t="s">
        <v>106</v>
      </c>
      <c r="I27" s="55" t="s">
        <v>463</v>
      </c>
      <c r="J27" s="172"/>
      <c r="K27" s="172"/>
      <c r="L27" s="172"/>
      <c r="M27" s="212"/>
    </row>
    <row r="28" spans="1:13" ht="30.75" customHeight="1" x14ac:dyDescent="0.15">
      <c r="A28" s="170">
        <v>15</v>
      </c>
      <c r="B28" s="56" t="s">
        <v>107</v>
      </c>
      <c r="C28" s="55" t="s">
        <v>43</v>
      </c>
      <c r="D28" s="55" t="s">
        <v>43</v>
      </c>
      <c r="E28" s="55" t="s">
        <v>103</v>
      </c>
      <c r="F28" s="56" t="s">
        <v>104</v>
      </c>
      <c r="G28" s="55" t="s">
        <v>108</v>
      </c>
      <c r="H28" s="55" t="s">
        <v>106</v>
      </c>
      <c r="I28" s="55" t="s">
        <v>402</v>
      </c>
      <c r="J28" s="55"/>
      <c r="K28" s="172"/>
      <c r="L28" s="55"/>
      <c r="M28" s="212"/>
    </row>
    <row r="29" spans="1:13" ht="30.75" customHeight="1" x14ac:dyDescent="0.15">
      <c r="A29" s="170">
        <v>16</v>
      </c>
      <c r="B29" s="56" t="s">
        <v>109</v>
      </c>
      <c r="C29" s="55" t="s">
        <v>43</v>
      </c>
      <c r="D29" s="55"/>
      <c r="E29" s="55" t="s">
        <v>110</v>
      </c>
      <c r="F29" s="56" t="s">
        <v>111</v>
      </c>
      <c r="G29" s="55" t="s">
        <v>112</v>
      </c>
      <c r="H29" s="55" t="s">
        <v>113</v>
      </c>
      <c r="I29" s="172" t="s">
        <v>465</v>
      </c>
      <c r="J29" s="55" t="s">
        <v>463</v>
      </c>
      <c r="K29" s="213" t="s">
        <v>463</v>
      </c>
      <c r="L29" s="172" t="s">
        <v>463</v>
      </c>
      <c r="M29" s="212"/>
    </row>
    <row r="30" spans="1:13" ht="30.75" customHeight="1" x14ac:dyDescent="0.15">
      <c r="A30" s="170">
        <v>17</v>
      </c>
      <c r="B30" s="56" t="s">
        <v>114</v>
      </c>
      <c r="C30" s="55" t="s">
        <v>43</v>
      </c>
      <c r="D30" s="55" t="s">
        <v>43</v>
      </c>
      <c r="E30" s="55" t="s">
        <v>115</v>
      </c>
      <c r="F30" s="56" t="s">
        <v>116</v>
      </c>
      <c r="G30" s="55" t="s">
        <v>117</v>
      </c>
      <c r="H30" s="55" t="s">
        <v>118</v>
      </c>
      <c r="I30" s="208" t="s">
        <v>443</v>
      </c>
      <c r="J30" s="208" t="s">
        <v>444</v>
      </c>
      <c r="K30" s="55" t="s">
        <v>445</v>
      </c>
      <c r="L30" s="213"/>
      <c r="M30" s="212" t="s">
        <v>446</v>
      </c>
    </row>
    <row r="31" spans="1:13" ht="30.75" customHeight="1" x14ac:dyDescent="0.15">
      <c r="A31" s="170">
        <v>18</v>
      </c>
      <c r="B31" s="56" t="s">
        <v>120</v>
      </c>
      <c r="C31" s="55" t="s">
        <v>43</v>
      </c>
      <c r="D31" s="55" t="s">
        <v>43</v>
      </c>
      <c r="E31" s="55" t="s">
        <v>121</v>
      </c>
      <c r="F31" s="56" t="s">
        <v>122</v>
      </c>
      <c r="G31" s="55" t="s">
        <v>123</v>
      </c>
      <c r="H31" s="55" t="s">
        <v>124</v>
      </c>
      <c r="I31" s="55" t="s">
        <v>420</v>
      </c>
      <c r="J31" s="55" t="s">
        <v>421</v>
      </c>
      <c r="K31" s="55"/>
      <c r="L31" s="172"/>
      <c r="M31" s="212"/>
    </row>
    <row r="32" spans="1:13" ht="30.75" customHeight="1" x14ac:dyDescent="0.15">
      <c r="A32" s="170">
        <v>19</v>
      </c>
      <c r="B32" s="56" t="s">
        <v>125</v>
      </c>
      <c r="C32" s="55"/>
      <c r="D32" s="55"/>
      <c r="E32" s="55" t="s">
        <v>126</v>
      </c>
      <c r="F32" s="56" t="s">
        <v>127</v>
      </c>
      <c r="G32" s="55" t="s">
        <v>128</v>
      </c>
      <c r="H32" s="55" t="s">
        <v>129</v>
      </c>
      <c r="I32" s="172" t="s">
        <v>463</v>
      </c>
      <c r="J32" s="55" t="s">
        <v>463</v>
      </c>
      <c r="K32" s="55"/>
      <c r="L32" s="172"/>
      <c r="M32" s="212"/>
    </row>
    <row r="33" spans="1:13" ht="30.75" customHeight="1" x14ac:dyDescent="0.15">
      <c r="A33" s="170">
        <v>20</v>
      </c>
      <c r="B33" s="56" t="s">
        <v>130</v>
      </c>
      <c r="C33" s="55" t="s">
        <v>43</v>
      </c>
      <c r="D33" s="55" t="s">
        <v>43</v>
      </c>
      <c r="E33" s="55" t="s">
        <v>131</v>
      </c>
      <c r="F33" s="56" t="s">
        <v>132</v>
      </c>
      <c r="G33" s="55" t="s">
        <v>133</v>
      </c>
      <c r="H33" s="55" t="s">
        <v>134</v>
      </c>
      <c r="I33" s="55" t="s">
        <v>385</v>
      </c>
      <c r="J33" s="172" t="s">
        <v>386</v>
      </c>
      <c r="K33" s="172"/>
      <c r="L33" s="172"/>
      <c r="M33" s="212"/>
    </row>
    <row r="34" spans="1:13" ht="30.75" customHeight="1" x14ac:dyDescent="0.15">
      <c r="A34" s="170">
        <v>21</v>
      </c>
      <c r="B34" s="56" t="s">
        <v>135</v>
      </c>
      <c r="C34" s="55" t="s">
        <v>43</v>
      </c>
      <c r="D34" s="55" t="s">
        <v>43</v>
      </c>
      <c r="E34" s="55" t="s">
        <v>136</v>
      </c>
      <c r="F34" s="56" t="s">
        <v>137</v>
      </c>
      <c r="G34" s="55" t="s">
        <v>138</v>
      </c>
      <c r="H34" s="55" t="s">
        <v>139</v>
      </c>
      <c r="I34" s="172" t="s">
        <v>463</v>
      </c>
      <c r="J34" s="172" t="s">
        <v>463</v>
      </c>
      <c r="K34" s="55"/>
      <c r="L34" s="172"/>
      <c r="M34" s="212"/>
    </row>
    <row r="35" spans="1:13" ht="30.75" customHeight="1" x14ac:dyDescent="0.15">
      <c r="A35" s="170">
        <v>22</v>
      </c>
      <c r="B35" s="56" t="s">
        <v>341</v>
      </c>
      <c r="C35" s="171"/>
      <c r="D35" s="55" t="s">
        <v>43</v>
      </c>
      <c r="E35" s="55" t="s">
        <v>140</v>
      </c>
      <c r="F35" s="56" t="s">
        <v>141</v>
      </c>
      <c r="G35" s="55" t="s">
        <v>142</v>
      </c>
      <c r="H35" s="55" t="s">
        <v>143</v>
      </c>
      <c r="I35" s="172" t="s">
        <v>441</v>
      </c>
      <c r="J35" s="172" t="s">
        <v>442</v>
      </c>
      <c r="K35" s="172"/>
      <c r="L35" s="172"/>
      <c r="M35" s="212"/>
    </row>
    <row r="36" spans="1:13" ht="30.75" customHeight="1" x14ac:dyDescent="0.15">
      <c r="A36" s="170">
        <v>23</v>
      </c>
      <c r="B36" s="56" t="s">
        <v>144</v>
      </c>
      <c r="C36" s="55"/>
      <c r="D36" s="55"/>
      <c r="E36" s="55" t="s">
        <v>342</v>
      </c>
      <c r="F36" s="56" t="s">
        <v>145</v>
      </c>
      <c r="G36" s="55" t="s">
        <v>343</v>
      </c>
      <c r="H36" s="55" t="s">
        <v>344</v>
      </c>
      <c r="I36" s="55" t="s">
        <v>463</v>
      </c>
      <c r="J36" s="55" t="s">
        <v>463</v>
      </c>
      <c r="K36" s="55"/>
      <c r="L36" s="172"/>
      <c r="M36" s="212"/>
    </row>
    <row r="37" spans="1:13" ht="30.75" customHeight="1" x14ac:dyDescent="0.15">
      <c r="A37" s="170">
        <v>24</v>
      </c>
      <c r="B37" s="56" t="s">
        <v>146</v>
      </c>
      <c r="C37" s="55" t="s">
        <v>43</v>
      </c>
      <c r="D37" s="55" t="s">
        <v>43</v>
      </c>
      <c r="E37" s="55" t="s">
        <v>147</v>
      </c>
      <c r="F37" s="56" t="s">
        <v>148</v>
      </c>
      <c r="G37" s="55" t="s">
        <v>149</v>
      </c>
      <c r="H37" s="55" t="s">
        <v>150</v>
      </c>
      <c r="I37" s="209" t="s">
        <v>390</v>
      </c>
      <c r="J37" s="55" t="s">
        <v>391</v>
      </c>
      <c r="K37" s="172" t="s">
        <v>392</v>
      </c>
      <c r="L37" s="172"/>
      <c r="M37" s="212"/>
    </row>
    <row r="38" spans="1:13" ht="30.75" customHeight="1" x14ac:dyDescent="0.15">
      <c r="A38" s="170">
        <v>25</v>
      </c>
      <c r="B38" s="56" t="s">
        <v>363</v>
      </c>
      <c r="C38" s="55"/>
      <c r="D38" s="55"/>
      <c r="E38" s="55" t="s">
        <v>151</v>
      </c>
      <c r="F38" s="56" t="s">
        <v>152</v>
      </c>
      <c r="G38" s="55" t="s">
        <v>153</v>
      </c>
      <c r="H38" s="55" t="s">
        <v>154</v>
      </c>
      <c r="I38" s="55" t="s">
        <v>463</v>
      </c>
      <c r="J38" s="55" t="s">
        <v>463</v>
      </c>
      <c r="K38" s="55" t="s">
        <v>463</v>
      </c>
      <c r="L38" s="172"/>
      <c r="M38" s="212"/>
    </row>
    <row r="39" spans="1:13" ht="30.75" customHeight="1" x14ac:dyDescent="0.15">
      <c r="A39" s="170">
        <v>26</v>
      </c>
      <c r="B39" s="173" t="s">
        <v>364</v>
      </c>
      <c r="C39" s="55"/>
      <c r="D39" s="55" t="s">
        <v>43</v>
      </c>
      <c r="E39" s="55" t="s">
        <v>345</v>
      </c>
      <c r="F39" s="56" t="s">
        <v>365</v>
      </c>
      <c r="G39" s="55" t="s">
        <v>346</v>
      </c>
      <c r="H39" s="55" t="s">
        <v>347</v>
      </c>
      <c r="I39" s="55" t="s">
        <v>383</v>
      </c>
      <c r="J39" s="55"/>
      <c r="K39" s="172"/>
      <c r="L39" s="172"/>
      <c r="M39" s="212"/>
    </row>
    <row r="40" spans="1:13" ht="30.75" customHeight="1" x14ac:dyDescent="0.15">
      <c r="A40" s="170">
        <v>27</v>
      </c>
      <c r="B40" s="56" t="s">
        <v>155</v>
      </c>
      <c r="C40" s="55" t="s">
        <v>43</v>
      </c>
      <c r="D40" s="55" t="s">
        <v>43</v>
      </c>
      <c r="E40" s="55" t="s">
        <v>156</v>
      </c>
      <c r="F40" s="56" t="s">
        <v>157</v>
      </c>
      <c r="G40" s="55" t="s">
        <v>158</v>
      </c>
      <c r="H40" s="55" t="s">
        <v>159</v>
      </c>
      <c r="I40" s="55" t="s">
        <v>414</v>
      </c>
      <c r="J40" s="55" t="s">
        <v>415</v>
      </c>
      <c r="K40" s="172" t="s">
        <v>416</v>
      </c>
      <c r="L40" s="172"/>
      <c r="M40" s="212"/>
    </row>
    <row r="41" spans="1:13" ht="30.75" customHeight="1" x14ac:dyDescent="0.15">
      <c r="A41" s="170">
        <v>28</v>
      </c>
      <c r="B41" s="56" t="s">
        <v>160</v>
      </c>
      <c r="C41" s="55" t="s">
        <v>43</v>
      </c>
      <c r="D41" s="55"/>
      <c r="E41" s="55" t="s">
        <v>161</v>
      </c>
      <c r="F41" s="56" t="s">
        <v>162</v>
      </c>
      <c r="G41" s="55" t="s">
        <v>163</v>
      </c>
      <c r="H41" s="55" t="s">
        <v>164</v>
      </c>
      <c r="I41" s="55" t="s">
        <v>397</v>
      </c>
      <c r="J41" s="172" t="s">
        <v>398</v>
      </c>
      <c r="K41" s="172"/>
      <c r="L41" s="172"/>
      <c r="M41" s="212"/>
    </row>
    <row r="42" spans="1:13" ht="30.75" customHeight="1" x14ac:dyDescent="0.15">
      <c r="A42" s="170">
        <v>29</v>
      </c>
      <c r="B42" s="56" t="s">
        <v>473</v>
      </c>
      <c r="C42" s="55" t="s">
        <v>43</v>
      </c>
      <c r="D42" s="55" t="s">
        <v>43</v>
      </c>
      <c r="E42" s="55" t="s">
        <v>165</v>
      </c>
      <c r="F42" s="56" t="s">
        <v>166</v>
      </c>
      <c r="G42" s="55" t="s">
        <v>167</v>
      </c>
      <c r="H42" s="55" t="s">
        <v>168</v>
      </c>
      <c r="I42" s="172" t="s">
        <v>434</v>
      </c>
      <c r="J42" s="172" t="s">
        <v>435</v>
      </c>
      <c r="K42" s="172" t="s">
        <v>436</v>
      </c>
      <c r="L42" s="213"/>
      <c r="M42" s="212" t="s">
        <v>437</v>
      </c>
    </row>
    <row r="43" spans="1:13" ht="30.75" customHeight="1" x14ac:dyDescent="0.15">
      <c r="A43" s="170">
        <v>30</v>
      </c>
      <c r="B43" s="56" t="s">
        <v>169</v>
      </c>
      <c r="C43" s="171"/>
      <c r="D43" s="55"/>
      <c r="E43" s="55" t="s">
        <v>170</v>
      </c>
      <c r="F43" s="56" t="s">
        <v>171</v>
      </c>
      <c r="G43" s="55" t="s">
        <v>172</v>
      </c>
      <c r="H43" s="55" t="s">
        <v>173</v>
      </c>
      <c r="I43" s="213" t="s">
        <v>463</v>
      </c>
      <c r="J43" s="213" t="s">
        <v>463</v>
      </c>
      <c r="K43" s="213" t="s">
        <v>463</v>
      </c>
      <c r="L43" s="213" t="s">
        <v>463</v>
      </c>
      <c r="M43" s="212" t="s">
        <v>463</v>
      </c>
    </row>
    <row r="44" spans="1:13" ht="30.75" customHeight="1" x14ac:dyDescent="0.15">
      <c r="A44" s="170">
        <v>31</v>
      </c>
      <c r="B44" s="56" t="s">
        <v>174</v>
      </c>
      <c r="C44" s="55" t="s">
        <v>43</v>
      </c>
      <c r="D44" s="55" t="s">
        <v>43</v>
      </c>
      <c r="E44" s="55" t="s">
        <v>348</v>
      </c>
      <c r="F44" s="56" t="s">
        <v>310</v>
      </c>
      <c r="G44" s="55" t="s">
        <v>349</v>
      </c>
      <c r="H44" s="55" t="s">
        <v>350</v>
      </c>
      <c r="I44" s="55" t="s">
        <v>422</v>
      </c>
      <c r="J44" s="172" t="s">
        <v>423</v>
      </c>
      <c r="K44" s="172" t="s">
        <v>424</v>
      </c>
      <c r="L44" s="172"/>
      <c r="M44" s="212"/>
    </row>
    <row r="45" spans="1:13" ht="30.75" customHeight="1" x14ac:dyDescent="0.15">
      <c r="A45" s="170">
        <v>32</v>
      </c>
      <c r="B45" s="56" t="s">
        <v>175</v>
      </c>
      <c r="C45" s="55" t="s">
        <v>43</v>
      </c>
      <c r="D45" s="55"/>
      <c r="E45" s="55" t="s">
        <v>176</v>
      </c>
      <c r="F45" s="56" t="s">
        <v>177</v>
      </c>
      <c r="G45" s="55" t="s">
        <v>178</v>
      </c>
      <c r="H45" s="55" t="s">
        <v>179</v>
      </c>
      <c r="I45" s="172" t="s">
        <v>432</v>
      </c>
      <c r="J45" s="172" t="s">
        <v>433</v>
      </c>
      <c r="K45" s="172"/>
      <c r="L45" s="55"/>
      <c r="M45" s="212"/>
    </row>
    <row r="46" spans="1:13" ht="30.75" customHeight="1" x14ac:dyDescent="0.15">
      <c r="A46" s="170">
        <v>33</v>
      </c>
      <c r="B46" s="56" t="s">
        <v>180</v>
      </c>
      <c r="C46" s="55"/>
      <c r="D46" s="55"/>
      <c r="E46" s="55" t="s">
        <v>181</v>
      </c>
      <c r="F46" s="56" t="s">
        <v>182</v>
      </c>
      <c r="G46" s="55" t="s">
        <v>183</v>
      </c>
      <c r="H46" s="55" t="s">
        <v>184</v>
      </c>
      <c r="I46" s="55" t="s">
        <v>463</v>
      </c>
      <c r="J46" s="55" t="s">
        <v>463</v>
      </c>
      <c r="K46" s="55" t="s">
        <v>463</v>
      </c>
      <c r="L46" s="55" t="s">
        <v>463</v>
      </c>
      <c r="M46" s="212"/>
    </row>
    <row r="47" spans="1:13" ht="30.75" customHeight="1" x14ac:dyDescent="0.15">
      <c r="A47" s="170">
        <v>34</v>
      </c>
      <c r="B47" s="56" t="s">
        <v>185</v>
      </c>
      <c r="C47" s="55" t="s">
        <v>43</v>
      </c>
      <c r="D47" s="55"/>
      <c r="E47" s="55" t="s">
        <v>186</v>
      </c>
      <c r="F47" s="56" t="s">
        <v>187</v>
      </c>
      <c r="G47" s="55" t="s">
        <v>188</v>
      </c>
      <c r="H47" s="55" t="s">
        <v>189</v>
      </c>
      <c r="I47" s="55" t="s">
        <v>457</v>
      </c>
      <c r="J47" s="55"/>
      <c r="K47" s="55"/>
      <c r="L47" s="172"/>
      <c r="M47" s="212"/>
    </row>
    <row r="48" spans="1:13" ht="30.75" customHeight="1" x14ac:dyDescent="0.15">
      <c r="A48" s="170">
        <v>35</v>
      </c>
      <c r="B48" s="56" t="s">
        <v>190</v>
      </c>
      <c r="C48" s="55" t="s">
        <v>43</v>
      </c>
      <c r="D48" s="55"/>
      <c r="E48" s="55" t="s">
        <v>191</v>
      </c>
      <c r="F48" s="56" t="s">
        <v>192</v>
      </c>
      <c r="G48" s="55" t="s">
        <v>193</v>
      </c>
      <c r="H48" s="55" t="s">
        <v>194</v>
      </c>
      <c r="I48" s="172" t="s">
        <v>463</v>
      </c>
      <c r="J48" s="55" t="s">
        <v>463</v>
      </c>
      <c r="K48" s="55" t="s">
        <v>463</v>
      </c>
      <c r="L48" s="172" t="s">
        <v>463</v>
      </c>
      <c r="M48" s="212"/>
    </row>
    <row r="49" spans="1:13" ht="30.75" customHeight="1" x14ac:dyDescent="0.15">
      <c r="A49" s="170">
        <v>36</v>
      </c>
      <c r="B49" s="56" t="s">
        <v>195</v>
      </c>
      <c r="C49" s="55" t="s">
        <v>43</v>
      </c>
      <c r="D49" s="55" t="s">
        <v>43</v>
      </c>
      <c r="E49" s="55" t="s">
        <v>196</v>
      </c>
      <c r="F49" s="56" t="s">
        <v>197</v>
      </c>
      <c r="G49" s="55" t="s">
        <v>198</v>
      </c>
      <c r="H49" s="55" t="s">
        <v>199</v>
      </c>
      <c r="I49" s="55" t="s">
        <v>407</v>
      </c>
      <c r="J49" s="55" t="s">
        <v>408</v>
      </c>
      <c r="K49" s="172"/>
      <c r="L49" s="172"/>
      <c r="M49" s="212"/>
    </row>
    <row r="50" spans="1:13" ht="30.75" customHeight="1" x14ac:dyDescent="0.15">
      <c r="A50" s="170">
        <v>37</v>
      </c>
      <c r="B50" s="56" t="s">
        <v>200</v>
      </c>
      <c r="C50" s="55" t="s">
        <v>43</v>
      </c>
      <c r="D50" s="55" t="s">
        <v>43</v>
      </c>
      <c r="E50" s="55" t="s">
        <v>201</v>
      </c>
      <c r="F50" s="56" t="s">
        <v>202</v>
      </c>
      <c r="G50" s="55" t="s">
        <v>203</v>
      </c>
      <c r="H50" s="55" t="s">
        <v>204</v>
      </c>
      <c r="I50" s="55" t="s">
        <v>417</v>
      </c>
      <c r="J50" s="55" t="s">
        <v>418</v>
      </c>
      <c r="K50" s="172" t="s">
        <v>419</v>
      </c>
      <c r="L50" s="172"/>
      <c r="M50" s="212"/>
    </row>
    <row r="51" spans="1:13" ht="30.75" customHeight="1" x14ac:dyDescent="0.15">
      <c r="A51" s="170">
        <v>38</v>
      </c>
      <c r="B51" s="56" t="s">
        <v>205</v>
      </c>
      <c r="C51" s="55" t="s">
        <v>43</v>
      </c>
      <c r="D51" s="55" t="s">
        <v>43</v>
      </c>
      <c r="E51" s="55" t="s">
        <v>206</v>
      </c>
      <c r="F51" s="56" t="s">
        <v>207</v>
      </c>
      <c r="G51" s="55" t="s">
        <v>208</v>
      </c>
      <c r="H51" s="55" t="s">
        <v>209</v>
      </c>
      <c r="I51" s="55" t="s">
        <v>405</v>
      </c>
      <c r="J51" s="55" t="s">
        <v>406</v>
      </c>
      <c r="K51" s="55"/>
      <c r="L51" s="55"/>
      <c r="M51" s="212"/>
    </row>
    <row r="52" spans="1:13" ht="30.75" customHeight="1" x14ac:dyDescent="0.15">
      <c r="A52" s="170">
        <v>39</v>
      </c>
      <c r="B52" s="56" t="s">
        <v>210</v>
      </c>
      <c r="C52" s="55" t="s">
        <v>43</v>
      </c>
      <c r="D52" s="55" t="s">
        <v>43</v>
      </c>
      <c r="E52" s="55" t="s">
        <v>211</v>
      </c>
      <c r="F52" s="56" t="s">
        <v>351</v>
      </c>
      <c r="G52" s="55" t="s">
        <v>212</v>
      </c>
      <c r="H52" s="55" t="s">
        <v>213</v>
      </c>
      <c r="I52" s="172" t="s">
        <v>427</v>
      </c>
      <c r="J52" s="172" t="s">
        <v>428</v>
      </c>
      <c r="K52" s="172" t="s">
        <v>429</v>
      </c>
      <c r="L52" s="172"/>
      <c r="M52" s="212"/>
    </row>
    <row r="53" spans="1:13" ht="30.75" customHeight="1" x14ac:dyDescent="0.15">
      <c r="A53" s="170">
        <v>40</v>
      </c>
      <c r="B53" s="56" t="s">
        <v>214</v>
      </c>
      <c r="C53" s="55" t="s">
        <v>43</v>
      </c>
      <c r="D53" s="55"/>
      <c r="E53" s="55" t="s">
        <v>215</v>
      </c>
      <c r="F53" s="56" t="s">
        <v>216</v>
      </c>
      <c r="G53" s="55" t="s">
        <v>217</v>
      </c>
      <c r="H53" s="55" t="s">
        <v>218</v>
      </c>
      <c r="I53" s="172" t="s">
        <v>451</v>
      </c>
      <c r="J53" s="55" t="s">
        <v>452</v>
      </c>
      <c r="K53" s="55"/>
      <c r="L53" s="172"/>
      <c r="M53" s="212"/>
    </row>
    <row r="54" spans="1:13" ht="30.75" customHeight="1" x14ac:dyDescent="0.15">
      <c r="A54" s="170">
        <v>41</v>
      </c>
      <c r="B54" s="56" t="s">
        <v>219</v>
      </c>
      <c r="C54" s="55"/>
      <c r="D54" s="55"/>
      <c r="E54" s="55" t="s">
        <v>220</v>
      </c>
      <c r="F54" s="56" t="s">
        <v>221</v>
      </c>
      <c r="G54" s="55" t="s">
        <v>222</v>
      </c>
      <c r="H54" s="55" t="s">
        <v>223</v>
      </c>
      <c r="I54" s="213" t="s">
        <v>463</v>
      </c>
      <c r="J54" s="213" t="s">
        <v>463</v>
      </c>
      <c r="K54" s="213"/>
      <c r="L54" s="213"/>
      <c r="M54" s="212"/>
    </row>
    <row r="55" spans="1:13" ht="30.75" customHeight="1" x14ac:dyDescent="0.15">
      <c r="A55" s="170">
        <v>42</v>
      </c>
      <c r="B55" s="56" t="s">
        <v>224</v>
      </c>
      <c r="C55" s="55" t="s">
        <v>43</v>
      </c>
      <c r="D55" s="55" t="s">
        <v>43</v>
      </c>
      <c r="E55" s="55" t="s">
        <v>31</v>
      </c>
      <c r="F55" s="56" t="s">
        <v>33</v>
      </c>
      <c r="G55" s="55" t="s">
        <v>32</v>
      </c>
      <c r="H55" s="55" t="s">
        <v>225</v>
      </c>
      <c r="I55" s="172" t="s">
        <v>381</v>
      </c>
      <c r="J55" s="55" t="s">
        <v>382</v>
      </c>
      <c r="K55" s="172"/>
      <c r="L55" s="172"/>
      <c r="M55" s="212"/>
    </row>
    <row r="56" spans="1:13" ht="30.75" customHeight="1" x14ac:dyDescent="0.15">
      <c r="A56" s="170">
        <v>43</v>
      </c>
      <c r="B56" s="56" t="s">
        <v>226</v>
      </c>
      <c r="C56" s="55" t="s">
        <v>43</v>
      </c>
      <c r="D56" s="55"/>
      <c r="E56" s="55" t="s">
        <v>227</v>
      </c>
      <c r="F56" s="56" t="s">
        <v>228</v>
      </c>
      <c r="G56" s="55" t="s">
        <v>229</v>
      </c>
      <c r="H56" s="55" t="s">
        <v>230</v>
      </c>
      <c r="I56" s="55" t="s">
        <v>430</v>
      </c>
      <c r="J56" s="55" t="s">
        <v>431</v>
      </c>
      <c r="K56" s="55"/>
      <c r="L56" s="55"/>
      <c r="M56" s="212"/>
    </row>
    <row r="57" spans="1:13" ht="30.75" customHeight="1" x14ac:dyDescent="0.15">
      <c r="A57" s="170">
        <v>44</v>
      </c>
      <c r="B57" s="56" t="s">
        <v>231</v>
      </c>
      <c r="C57" s="55" t="s">
        <v>43</v>
      </c>
      <c r="D57" s="55"/>
      <c r="E57" s="55" t="s">
        <v>232</v>
      </c>
      <c r="F57" s="56" t="s">
        <v>233</v>
      </c>
      <c r="G57" s="55" t="s">
        <v>234</v>
      </c>
      <c r="H57" s="55" t="s">
        <v>235</v>
      </c>
      <c r="I57" s="55" t="s">
        <v>461</v>
      </c>
      <c r="J57" s="172"/>
      <c r="K57" s="172"/>
      <c r="L57" s="172"/>
      <c r="M57" s="212"/>
    </row>
    <row r="58" spans="1:13" ht="30.75" customHeight="1" x14ac:dyDescent="0.15">
      <c r="A58" s="170">
        <v>45</v>
      </c>
      <c r="B58" s="56" t="s">
        <v>236</v>
      </c>
      <c r="C58" s="55" t="s">
        <v>43</v>
      </c>
      <c r="D58" s="55" t="s">
        <v>43</v>
      </c>
      <c r="E58" s="55" t="s">
        <v>237</v>
      </c>
      <c r="F58" s="56" t="s">
        <v>238</v>
      </c>
      <c r="G58" s="55" t="s">
        <v>239</v>
      </c>
      <c r="H58" s="55" t="s">
        <v>240</v>
      </c>
      <c r="I58" s="172" t="s">
        <v>425</v>
      </c>
      <c r="J58" s="172" t="s">
        <v>426</v>
      </c>
      <c r="K58" s="172"/>
      <c r="L58" s="172"/>
      <c r="M58" s="212"/>
    </row>
    <row r="59" spans="1:13" ht="30.75" customHeight="1" x14ac:dyDescent="0.15">
      <c r="A59" s="170">
        <v>46</v>
      </c>
      <c r="B59" s="56" t="s">
        <v>241</v>
      </c>
      <c r="C59" s="55" t="s">
        <v>43</v>
      </c>
      <c r="D59" s="55" t="s">
        <v>43</v>
      </c>
      <c r="E59" s="55" t="s">
        <v>34</v>
      </c>
      <c r="F59" s="56" t="s">
        <v>36</v>
      </c>
      <c r="G59" s="55" t="s">
        <v>35</v>
      </c>
      <c r="H59" s="55" t="s">
        <v>242</v>
      </c>
      <c r="I59" s="55" t="s">
        <v>393</v>
      </c>
      <c r="J59" s="172" t="s">
        <v>394</v>
      </c>
      <c r="K59" s="55"/>
      <c r="L59" s="172"/>
      <c r="M59" s="212"/>
    </row>
    <row r="60" spans="1:13" ht="30.75" customHeight="1" x14ac:dyDescent="0.15">
      <c r="A60" s="170">
        <v>47</v>
      </c>
      <c r="B60" s="56" t="s">
        <v>243</v>
      </c>
      <c r="C60" s="171"/>
      <c r="D60" s="55" t="s">
        <v>43</v>
      </c>
      <c r="E60" s="55" t="s">
        <v>352</v>
      </c>
      <c r="F60" s="56" t="s">
        <v>244</v>
      </c>
      <c r="G60" s="55" t="s">
        <v>245</v>
      </c>
      <c r="H60" s="55" t="s">
        <v>246</v>
      </c>
      <c r="I60" s="55" t="s">
        <v>438</v>
      </c>
      <c r="J60" s="172"/>
      <c r="K60" s="172"/>
      <c r="L60" s="55"/>
      <c r="M60" s="212"/>
    </row>
    <row r="61" spans="1:13" ht="30.75" customHeight="1" x14ac:dyDescent="0.15">
      <c r="A61" s="170">
        <v>48</v>
      </c>
      <c r="B61" s="56" t="s">
        <v>247</v>
      </c>
      <c r="C61" s="55" t="s">
        <v>43</v>
      </c>
      <c r="D61" s="55" t="s">
        <v>43</v>
      </c>
      <c r="E61" s="55" t="s">
        <v>248</v>
      </c>
      <c r="F61" s="56" t="s">
        <v>360</v>
      </c>
      <c r="G61" s="55" t="s">
        <v>249</v>
      </c>
      <c r="H61" s="55" t="s">
        <v>250</v>
      </c>
      <c r="I61" s="55" t="s">
        <v>395</v>
      </c>
      <c r="J61" s="55" t="s">
        <v>396</v>
      </c>
      <c r="K61" s="172"/>
      <c r="L61" s="172"/>
      <c r="M61" s="212"/>
    </row>
    <row r="62" spans="1:13" ht="30.75" customHeight="1" x14ac:dyDescent="0.15">
      <c r="A62" s="170">
        <v>49</v>
      </c>
      <c r="B62" s="56" t="s">
        <v>251</v>
      </c>
      <c r="C62" s="55" t="s">
        <v>43</v>
      </c>
      <c r="D62" s="55" t="s">
        <v>43</v>
      </c>
      <c r="E62" s="55" t="s">
        <v>252</v>
      </c>
      <c r="F62" s="174" t="s">
        <v>253</v>
      </c>
      <c r="G62" s="55" t="s">
        <v>254</v>
      </c>
      <c r="H62" s="55" t="s">
        <v>255</v>
      </c>
      <c r="I62" s="55" t="s">
        <v>403</v>
      </c>
      <c r="J62" s="55" t="s">
        <v>404</v>
      </c>
      <c r="K62" s="172"/>
      <c r="L62" s="172"/>
      <c r="M62" s="212"/>
    </row>
    <row r="63" spans="1:13" ht="30.75" customHeight="1" x14ac:dyDescent="0.15">
      <c r="A63" s="170">
        <v>50</v>
      </c>
      <c r="B63" s="56" t="s">
        <v>468</v>
      </c>
      <c r="C63" s="55" t="s">
        <v>43</v>
      </c>
      <c r="D63" s="55" t="s">
        <v>43</v>
      </c>
      <c r="E63" s="55" t="s">
        <v>256</v>
      </c>
      <c r="F63" s="174" t="s">
        <v>257</v>
      </c>
      <c r="G63" s="55" t="s">
        <v>258</v>
      </c>
      <c r="H63" s="55" t="s">
        <v>259</v>
      </c>
      <c r="I63" s="172" t="s">
        <v>467</v>
      </c>
      <c r="J63" s="55"/>
      <c r="K63" s="55"/>
      <c r="L63" s="172"/>
      <c r="M63" s="212"/>
    </row>
    <row r="64" spans="1:13" ht="30.75" customHeight="1" x14ac:dyDescent="0.15">
      <c r="A64" s="170">
        <v>51</v>
      </c>
      <c r="B64" s="56" t="s">
        <v>366</v>
      </c>
      <c r="C64" s="55" t="s">
        <v>43</v>
      </c>
      <c r="D64" s="55"/>
      <c r="E64" s="55" t="s">
        <v>260</v>
      </c>
      <c r="F64" s="174" t="s">
        <v>261</v>
      </c>
      <c r="G64" s="55" t="s">
        <v>262</v>
      </c>
      <c r="H64" s="55" t="s">
        <v>263</v>
      </c>
      <c r="I64" s="172" t="s">
        <v>463</v>
      </c>
      <c r="J64" s="55" t="s">
        <v>463</v>
      </c>
      <c r="K64" s="55"/>
      <c r="L64" s="172"/>
      <c r="M64" s="212"/>
    </row>
    <row r="65" spans="1:13" ht="30.75" customHeight="1" x14ac:dyDescent="0.15">
      <c r="A65" s="170">
        <v>52</v>
      </c>
      <c r="B65" s="173" t="s">
        <v>314</v>
      </c>
      <c r="C65" s="55" t="s">
        <v>43</v>
      </c>
      <c r="D65" s="55" t="s">
        <v>43</v>
      </c>
      <c r="E65" s="55" t="s">
        <v>264</v>
      </c>
      <c r="F65" s="56" t="s">
        <v>353</v>
      </c>
      <c r="G65" s="55" t="s">
        <v>265</v>
      </c>
      <c r="H65" s="55" t="s">
        <v>266</v>
      </c>
      <c r="I65" s="55" t="s">
        <v>439</v>
      </c>
      <c r="J65" s="55" t="s">
        <v>440</v>
      </c>
      <c r="K65" s="55"/>
      <c r="L65" s="172"/>
      <c r="M65" s="212"/>
    </row>
    <row r="66" spans="1:13" ht="30.75" customHeight="1" x14ac:dyDescent="0.15">
      <c r="A66" s="170">
        <v>53</v>
      </c>
      <c r="B66" s="56" t="s">
        <v>315</v>
      </c>
      <c r="C66" s="55" t="s">
        <v>43</v>
      </c>
      <c r="D66" s="55" t="s">
        <v>43</v>
      </c>
      <c r="E66" s="55" t="s">
        <v>267</v>
      </c>
      <c r="F66" s="56" t="s">
        <v>268</v>
      </c>
      <c r="G66" s="55" t="s">
        <v>269</v>
      </c>
      <c r="H66" s="55" t="s">
        <v>270</v>
      </c>
      <c r="I66" s="172" t="s">
        <v>463</v>
      </c>
      <c r="J66" s="172" t="s">
        <v>463</v>
      </c>
      <c r="K66" s="172" t="s">
        <v>463</v>
      </c>
      <c r="L66" s="172" t="s">
        <v>463</v>
      </c>
      <c r="M66" s="212"/>
    </row>
    <row r="67" spans="1:13" ht="30.75" customHeight="1" x14ac:dyDescent="0.15">
      <c r="A67" s="170">
        <v>54</v>
      </c>
      <c r="B67" s="56" t="s">
        <v>335</v>
      </c>
      <c r="C67" s="55" t="s">
        <v>43</v>
      </c>
      <c r="D67" s="55" t="s">
        <v>43</v>
      </c>
      <c r="E67" s="55" t="s">
        <v>368</v>
      </c>
      <c r="F67" s="56" t="s">
        <v>367</v>
      </c>
      <c r="G67" s="55" t="s">
        <v>369</v>
      </c>
      <c r="H67" s="55" t="s">
        <v>370</v>
      </c>
      <c r="I67" s="172" t="s">
        <v>463</v>
      </c>
      <c r="J67" s="172" t="s">
        <v>463</v>
      </c>
      <c r="K67" s="172" t="s">
        <v>463</v>
      </c>
      <c r="L67" s="172" t="s">
        <v>463</v>
      </c>
      <c r="M67" s="212"/>
    </row>
    <row r="68" spans="1:13" ht="30.75" customHeight="1" thickBot="1" x14ac:dyDescent="0.2">
      <c r="A68" s="175">
        <v>55</v>
      </c>
      <c r="B68" s="176" t="s">
        <v>375</v>
      </c>
      <c r="C68" s="177"/>
      <c r="D68" s="177" t="s">
        <v>43</v>
      </c>
      <c r="E68" s="177" t="s">
        <v>368</v>
      </c>
      <c r="F68" s="176" t="s">
        <v>464</v>
      </c>
      <c r="G68" s="177" t="s">
        <v>369</v>
      </c>
      <c r="H68" s="177" t="s">
        <v>370</v>
      </c>
      <c r="I68" s="210" t="s">
        <v>463</v>
      </c>
      <c r="J68" s="210" t="s">
        <v>463</v>
      </c>
      <c r="K68" s="210" t="s">
        <v>463</v>
      </c>
      <c r="L68" s="210" t="s">
        <v>463</v>
      </c>
      <c r="M68" s="214"/>
    </row>
    <row r="69" spans="1:13" ht="25.5" customHeight="1" thickBot="1" x14ac:dyDescent="0.2">
      <c r="A69" s="38"/>
      <c r="B69" s="178" t="s">
        <v>271</v>
      </c>
      <c r="C69" s="39">
        <v>42</v>
      </c>
      <c r="D69" s="39">
        <v>37</v>
      </c>
      <c r="E69" s="39"/>
      <c r="F69" s="40"/>
      <c r="G69" s="39"/>
      <c r="H69" s="39"/>
      <c r="I69" s="41"/>
      <c r="J69" s="42"/>
      <c r="K69" s="42"/>
      <c r="L69" s="43"/>
    </row>
  </sheetData>
  <mergeCells count="1">
    <mergeCell ref="I13:L13"/>
  </mergeCells>
  <phoneticPr fontId="1"/>
  <pageMargins left="0.28999999999999998" right="0.2" top="0.45" bottom="0.54" header="0.31496062992125984" footer="0.31496062992125984"/>
  <pageSetup paperSize="9"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参加名簿(入力はこちらでお願いします)</vt:lpstr>
      <vt:lpstr>男子参加申込書(印刷のみ可)</vt:lpstr>
      <vt:lpstr>女子参加申込書(印刷のみ可)</vt:lpstr>
      <vt:lpstr>生徒一覧(学校番号と申込責任者入力)</vt:lpstr>
      <vt:lpstr>高体連加盟校一覧</vt:lpstr>
      <vt:lpstr>高体連加盟校一覧!Print_Area</vt:lpstr>
      <vt:lpstr>'女子参加申込書(印刷のみ可)'!Print_Area</vt:lpstr>
      <vt:lpstr>'生徒一覧(学校番号と申込責任者入力)'!Print_Area</vt:lpstr>
      <vt:lpstr>'男子参加申込書(印刷のみ可)'!Print_Area</vt:lpstr>
      <vt:lpstr>高体連加盟校一覧!Print_Titles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井手上</dc:creator>
  <cp:lastModifiedBy>多治見 幸亮</cp:lastModifiedBy>
  <cp:lastPrinted>2022-08-17T05:38:27Z</cp:lastPrinted>
  <dcterms:created xsi:type="dcterms:W3CDTF">2015-02-02T05:49:18Z</dcterms:created>
  <dcterms:modified xsi:type="dcterms:W3CDTF">2025-11-12T02:22:46Z</dcterms:modified>
</cp:coreProperties>
</file>